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45" windowWidth="15135" windowHeight="6330"/>
  </bookViews>
  <sheets>
    <sheet name="VIATICOS - OCTUBRE 2011" sheetId="8" r:id="rId1"/>
    <sheet name="VIATICOS - NOVIEMBRE 2011" sheetId="9" r:id="rId2"/>
    <sheet name="VIATICOS - DICIEMBRE 2011" sheetId="10" r:id="rId3"/>
  </sheets>
  <calcPr calcId="144525"/>
</workbook>
</file>

<file path=xl/calcChain.xml><?xml version="1.0" encoding="utf-8"?>
<calcChain xmlns="http://schemas.openxmlformats.org/spreadsheetml/2006/main">
  <c r="T23" i="8" l="1"/>
  <c r="S24" i="8"/>
  <c r="T24" i="8" s="1"/>
  <c r="S25" i="8"/>
  <c r="T25" i="8" s="1"/>
  <c r="O22" i="10" l="1"/>
  <c r="D32" i="10" s="1"/>
  <c r="N22" i="10"/>
  <c r="C32" i="10" s="1"/>
  <c r="F22" i="10"/>
  <c r="B32" i="10" s="1"/>
  <c r="S22" i="10"/>
  <c r="C33" i="10" l="1"/>
  <c r="D33" i="10"/>
  <c r="T22" i="10"/>
  <c r="E32" i="10" s="1"/>
  <c r="E33" i="10" s="1"/>
  <c r="F30" i="8"/>
  <c r="O39" i="9" l="1"/>
  <c r="D44" i="9" s="1"/>
  <c r="N39" i="9"/>
  <c r="C44" i="9" s="1"/>
  <c r="F39" i="9"/>
  <c r="B44" i="9" s="1"/>
  <c r="S38" i="9"/>
  <c r="T38" i="9" s="1"/>
  <c r="S33" i="9"/>
  <c r="T33" i="9" s="1"/>
  <c r="T32" i="9"/>
  <c r="T31" i="9"/>
  <c r="T30" i="9"/>
  <c r="T29" i="9"/>
  <c r="T28" i="9"/>
  <c r="D45" i="9" l="1"/>
  <c r="S39" i="9"/>
  <c r="C45" i="9"/>
  <c r="T39" i="9"/>
  <c r="E45" i="9" s="1"/>
  <c r="T14" i="8" l="1"/>
  <c r="T12" i="8" l="1"/>
  <c r="S29" i="8"/>
  <c r="T29" i="8" s="1"/>
  <c r="T8" i="8" l="1"/>
  <c r="T9" i="8"/>
  <c r="T10" i="8"/>
  <c r="T7" i="8"/>
  <c r="O30" i="8"/>
  <c r="D37" i="8" s="1"/>
  <c r="N30" i="8"/>
  <c r="C37" i="8" s="1"/>
  <c r="B37" i="8"/>
  <c r="C38" i="8" l="1"/>
  <c r="D38" i="8"/>
  <c r="E38" i="8" l="1"/>
</calcChain>
</file>

<file path=xl/sharedStrings.xml><?xml version="1.0" encoding="utf-8"?>
<sst xmlns="http://schemas.openxmlformats.org/spreadsheetml/2006/main" count="385" uniqueCount="167">
  <si>
    <t>FECHA</t>
  </si>
  <si>
    <t>Nº VIATIC.</t>
  </si>
  <si>
    <t>Nombre Persona</t>
  </si>
  <si>
    <t>LUGAR</t>
  </si>
  <si>
    <t>IMPORTE ENTREGADO</t>
  </si>
  <si>
    <t xml:space="preserve"> Nº SIAF</t>
  </si>
  <si>
    <t>META</t>
  </si>
  <si>
    <t>DESDE</t>
  </si>
  <si>
    <t>HASTA</t>
  </si>
  <si>
    <t>FECHA DE RECEPCION</t>
  </si>
  <si>
    <t>Nº Memo</t>
  </si>
  <si>
    <t>IMPORTE RENDIDO</t>
  </si>
  <si>
    <t>IMPORTE DE DEVOLUCION</t>
  </si>
  <si>
    <t>Nº DE R/I</t>
  </si>
  <si>
    <t>TOTAL</t>
  </si>
  <si>
    <t>DIFERENCIA</t>
  </si>
  <si>
    <t>OBSERVADO</t>
  </si>
  <si>
    <t>FECHA LIMITE PARA RENDIR</t>
  </si>
  <si>
    <t>Cusco</t>
  </si>
  <si>
    <t>Abancay</t>
  </si>
  <si>
    <t>Ica</t>
  </si>
  <si>
    <t>ANULADO</t>
  </si>
  <si>
    <t>PENDIENTE</t>
  </si>
  <si>
    <t>ESTADO</t>
  </si>
  <si>
    <t>Edinson Sanchez Mondragon</t>
  </si>
  <si>
    <t>PLAZOS</t>
  </si>
  <si>
    <t>C/P</t>
  </si>
  <si>
    <t>Ivan Espinoza Céspedes</t>
  </si>
  <si>
    <t>Huaraz</t>
  </si>
  <si>
    <t>Huancayo</t>
  </si>
  <si>
    <t>Tacna</t>
  </si>
  <si>
    <t>Marlith Vasquez Chaparro</t>
  </si>
  <si>
    <t>Trujillo</t>
  </si>
  <si>
    <t>Debora Esteves Molina</t>
  </si>
  <si>
    <t>Piura</t>
  </si>
  <si>
    <t>CORREOS</t>
  </si>
  <si>
    <t>CONFORME</t>
  </si>
  <si>
    <t>SUSTENTO DE LA DEMORA</t>
  </si>
  <si>
    <t>Ayacucho</t>
  </si>
  <si>
    <t>Arequipa</t>
  </si>
  <si>
    <t>Walter Palomino Cabezas</t>
  </si>
  <si>
    <t>Nelida Mattos Luyo</t>
  </si>
  <si>
    <t>RESUMEN</t>
  </si>
  <si>
    <t>Nº DE VOUCHER</t>
  </si>
  <si>
    <t>FECHA DEL R/I</t>
  </si>
  <si>
    <t>Jaime Ñato Noe</t>
  </si>
  <si>
    <t>Cajamarca</t>
  </si>
  <si>
    <t>MONTO SOLICITADO</t>
  </si>
  <si>
    <t>EJECUCION DEL GASTO</t>
  </si>
  <si>
    <t>SALDOS PENDIENTES</t>
  </si>
  <si>
    <t xml:space="preserve"> </t>
  </si>
  <si>
    <t>REINTEGROS</t>
  </si>
  <si>
    <t>Tumbes</t>
  </si>
  <si>
    <t>Chiclayo</t>
  </si>
  <si>
    <t>Victor Villanueva Sandoval</t>
  </si>
  <si>
    <t>Iquitos</t>
  </si>
  <si>
    <t>Jorge Carreño Villar</t>
  </si>
  <si>
    <t>Tarapoto</t>
  </si>
  <si>
    <t>DEVOLUCIONES</t>
  </si>
  <si>
    <t>Frida Seminario Guerrero</t>
  </si>
  <si>
    <t>Francis Bermejo Juarez</t>
  </si>
  <si>
    <t>Yanira Young Huayaney</t>
  </si>
  <si>
    <t>Carlos Zapata Rios</t>
  </si>
  <si>
    <t>Claudia Paredes Schmitt</t>
  </si>
  <si>
    <t>Vanessa Medina Muñoz</t>
  </si>
  <si>
    <t>Pedro Hurtado Castillo</t>
  </si>
  <si>
    <t>Amazonas</t>
  </si>
  <si>
    <t>Carmen Marrou García</t>
  </si>
  <si>
    <t>Sergio Tamayo Yañez</t>
  </si>
  <si>
    <t>Apurimac</t>
  </si>
  <si>
    <t>Miguel Angel Salas Machiavello</t>
  </si>
  <si>
    <t>Walter Palomino Deza</t>
  </si>
  <si>
    <t>Jenny Guillen  Tello</t>
  </si>
  <si>
    <t>Felicita Castro Huanca</t>
  </si>
  <si>
    <t>Luis Alberto Gavidia Morachimo</t>
  </si>
  <si>
    <t>506-2011/DTN-JSS</t>
  </si>
  <si>
    <t>17-oct.</t>
  </si>
  <si>
    <t>812-2011/SCAP-MGD</t>
  </si>
  <si>
    <t>819-2011-SCAP-MGD</t>
  </si>
  <si>
    <t>515-2011-DTN-JASS</t>
  </si>
  <si>
    <t>842-2011/SCAP-MGD</t>
  </si>
  <si>
    <t>1050-2011/SAOD-RRP</t>
  </si>
  <si>
    <t>832-20117SCAP-MGD</t>
  </si>
  <si>
    <t>Elisa Zambrano Olivera</t>
  </si>
  <si>
    <t>Laura Avila Chumpisuca</t>
  </si>
  <si>
    <t>Claudia Paredes  Schmitt</t>
  </si>
  <si>
    <t>Patricia Zevallos Valverde</t>
  </si>
  <si>
    <t>Diego Garcia Vizcarra</t>
  </si>
  <si>
    <t>Rosa Angela Navia Condorena</t>
  </si>
  <si>
    <t>Carlos Mariano Rivera Rojas</t>
  </si>
  <si>
    <t>Derik Roberto Latorre Boza</t>
  </si>
  <si>
    <t>Edith Huancauqui Rodriguez</t>
  </si>
  <si>
    <t>Pto.Maldonado</t>
  </si>
  <si>
    <t>Chancay</t>
  </si>
  <si>
    <t>Patricia Nelly Quispe Condori</t>
  </si>
  <si>
    <t>Enrique Chuquipiondo Zumaeta</t>
  </si>
  <si>
    <t>Pucallpa-Pto.M</t>
  </si>
  <si>
    <t>Ahui Villafuerte Crespo</t>
  </si>
  <si>
    <t>Juliaca-Puno</t>
  </si>
  <si>
    <t>Melva Giovana Diaz Davila</t>
  </si>
  <si>
    <t>Tarapoto-Iquitos</t>
  </si>
  <si>
    <t>Jessica Pacheco Pino</t>
  </si>
  <si>
    <t>Cusco-Abancay</t>
  </si>
  <si>
    <t>Dante Valdivieso Alzamora</t>
  </si>
  <si>
    <t>Huanuco-</t>
  </si>
  <si>
    <t>Fredheryc Vergara Marro</t>
  </si>
  <si>
    <t>Tacna-Areq.</t>
  </si>
  <si>
    <t>Claudia Huerta Figueroa</t>
  </si>
  <si>
    <t>Leo Cordova Morales</t>
  </si>
  <si>
    <t>Tumbes-Piura</t>
  </si>
  <si>
    <t>Edgar Eche Cobeñas</t>
  </si>
  <si>
    <t>624-2011/DTN-AEO</t>
  </si>
  <si>
    <t>014-2011/OGI-MGD</t>
  </si>
  <si>
    <t>021-20011/OGI-MGD</t>
  </si>
  <si>
    <t>021-2011/OGI-MGD</t>
  </si>
  <si>
    <t>011-2011/SDC-MGD</t>
  </si>
  <si>
    <t>013-2011/SDC-MGD</t>
  </si>
  <si>
    <t>015-2011/SDCV-MGD</t>
  </si>
  <si>
    <t>027-2011/SDC-RCP</t>
  </si>
  <si>
    <t>Felicita Vanessa Castro Huanca</t>
  </si>
  <si>
    <t>005-2011/OGI-MGD</t>
  </si>
  <si>
    <t>022-2011/SDC-MGD</t>
  </si>
  <si>
    <t>030.-2011/SDC-RCP</t>
  </si>
  <si>
    <t>029-2011/SDC-RCP</t>
  </si>
  <si>
    <t>019-2011/SDC-MGD</t>
  </si>
  <si>
    <t>Oscar Miguel Dominguez Abarca</t>
  </si>
  <si>
    <t>538-2011/SG</t>
  </si>
  <si>
    <t>M-640-2011/DTN-AEO</t>
  </si>
  <si>
    <t>M-638-2011/DTN-AEO</t>
  </si>
  <si>
    <t>1293-2011/OPR-TALA</t>
  </si>
  <si>
    <t>Cajamarca-Piura</t>
  </si>
  <si>
    <t xml:space="preserve">Elfy Reyes Sánchez </t>
  </si>
  <si>
    <t>inf-015-2011/CHF</t>
  </si>
  <si>
    <t>Tristan Augusto Leon Arellano</t>
  </si>
  <si>
    <t>Isaias Reategui Ruíz-Eldredge</t>
  </si>
  <si>
    <t>I-001-2011-IRRE</t>
  </si>
  <si>
    <t>M-201-2011/LOG-CVA</t>
  </si>
  <si>
    <t>I-006-2011-OSCE-LOG-LICM</t>
  </si>
  <si>
    <t>I-001-2012/MGDD-LOG</t>
  </si>
  <si>
    <t>49125832-495125833</t>
  </si>
  <si>
    <t>M-1338-2011-OPR/TALA</t>
  </si>
  <si>
    <t xml:space="preserve">      VIATICOS DE DICIEMBRE</t>
  </si>
  <si>
    <t>813-2011/SCAP-MGD</t>
  </si>
  <si>
    <t>810-2011/SCAP-MGD</t>
  </si>
  <si>
    <t xml:space="preserve">      VIATICOS DE OCTUBRE</t>
  </si>
  <si>
    <t>383-2011/SAOD-MZM</t>
  </si>
  <si>
    <t xml:space="preserve">Enviar correo </t>
  </si>
  <si>
    <t>Tiene una ampliacion del 29/10/2011 al 12/11/2011</t>
  </si>
  <si>
    <t>501128976-31900364</t>
  </si>
  <si>
    <t xml:space="preserve">      VIATICOS DE NOVIEMBRE</t>
  </si>
  <si>
    <t xml:space="preserve">          RENDICION DE VIATICOS AL IV TRIMESTRE 2011</t>
  </si>
  <si>
    <t xml:space="preserve">          RENDICION DE VIATICOS AL IV TRIMESTRE 2011 </t>
  </si>
  <si>
    <t>071-2011/COZ-M</t>
  </si>
  <si>
    <t>m-625-2011/DTN/AEO</t>
  </si>
  <si>
    <t>627-2011/DTN-AEO</t>
  </si>
  <si>
    <t>672-2011/DTN-AEO</t>
  </si>
  <si>
    <t>127-2011/COZ-PZV</t>
  </si>
  <si>
    <t>463-2011/DAA</t>
  </si>
  <si>
    <t>124-2011/COZ-PZV</t>
  </si>
  <si>
    <t>1389-2011/COZ-PZV</t>
  </si>
  <si>
    <t>inf-054/2011/ECHZ</t>
  </si>
  <si>
    <t>171-2011/LOG-CVA</t>
  </si>
  <si>
    <t>inf-012B-2011/JPP</t>
  </si>
  <si>
    <t>m-200-2011/LOG-CVA</t>
  </si>
  <si>
    <t>m-198-2011/LOG-CVA</t>
  </si>
  <si>
    <t>m-177-2011/LOG-CVA</t>
  </si>
  <si>
    <t xml:space="preserve">AMPLIACION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</si>
</sst>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_(* #,##0.00_);_(* \(#,##0.00\);_(* &quot;-&quot;??_);_(@_)"/>
    <numFmt numFmtId="166" formatCode="&quot;S/.&quot;\ #,##0.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6A3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8">
    <xf numFmtId="0" fontId="0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2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</cellStyleXfs>
  <cellXfs count="203">
    <xf numFmtId="0" fontId="0" fillId="0" borderId="0" xfId="0"/>
    <xf numFmtId="0" fontId="2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1" applyFont="1" applyAlignment="1">
      <alignment horizontal="left"/>
    </xf>
    <xf numFmtId="0" fontId="4" fillId="0" borderId="0" xfId="0" applyFont="1" applyFill="1"/>
    <xf numFmtId="0" fontId="6" fillId="3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" fontId="2" fillId="0" borderId="1" xfId="1" applyNumberFormat="1" applyFont="1" applyBorder="1" applyAlignment="1">
      <alignment horizontal="center"/>
    </xf>
    <xf numFmtId="0" fontId="3" fillId="0" borderId="0" xfId="1" applyFont="1" applyFill="1" applyBorder="1" applyAlignment="1">
      <alignment horizontal="left" wrapText="1"/>
    </xf>
    <xf numFmtId="4" fontId="4" fillId="0" borderId="9" xfId="0" applyNumberFormat="1" applyFont="1" applyBorder="1" applyAlignment="1">
      <alignment horizontal="center"/>
    </xf>
    <xf numFmtId="4" fontId="4" fillId="0" borderId="10" xfId="0" applyNumberFormat="1" applyFont="1" applyBorder="1" applyAlignment="1">
      <alignment horizontal="center"/>
    </xf>
    <xf numFmtId="4" fontId="4" fillId="0" borderId="11" xfId="0" applyNumberFormat="1" applyFont="1" applyBorder="1" applyAlignment="1">
      <alignment horizontal="center"/>
    </xf>
    <xf numFmtId="10" fontId="4" fillId="0" borderId="0" xfId="0" applyNumberFormat="1" applyFont="1" applyAlignment="1">
      <alignment horizontal="center"/>
    </xf>
    <xf numFmtId="164" fontId="3" fillId="2" borderId="3" xfId="1" applyNumberFormat="1" applyFont="1" applyFill="1" applyBorder="1" applyAlignment="1">
      <alignment horizontal="center" wrapText="1"/>
    </xf>
    <xf numFmtId="49" fontId="3" fillId="2" borderId="12" xfId="1" applyNumberFormat="1" applyFont="1" applyFill="1" applyBorder="1" applyAlignment="1">
      <alignment horizontal="left" wrapText="1"/>
    </xf>
    <xf numFmtId="0" fontId="3" fillId="2" borderId="12" xfId="1" applyFont="1" applyFill="1" applyBorder="1" applyAlignment="1">
      <alignment horizontal="left" wrapText="1"/>
    </xf>
    <xf numFmtId="0" fontId="3" fillId="2" borderId="12" xfId="1" applyFont="1" applyFill="1" applyBorder="1" applyAlignment="1">
      <alignment horizontal="center" wrapText="1"/>
    </xf>
    <xf numFmtId="0" fontId="6" fillId="2" borderId="12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/>
    </xf>
    <xf numFmtId="0" fontId="6" fillId="0" borderId="0" xfId="0" applyFont="1"/>
    <xf numFmtId="4" fontId="3" fillId="2" borderId="12" xfId="1" applyNumberFormat="1" applyFont="1" applyFill="1" applyBorder="1" applyAlignment="1">
      <alignment horizontal="center" wrapText="1"/>
    </xf>
    <xf numFmtId="0" fontId="3" fillId="2" borderId="12" xfId="1" applyNumberFormat="1" applyFont="1" applyFill="1" applyBorder="1" applyAlignment="1">
      <alignment horizontal="center" wrapText="1"/>
    </xf>
    <xf numFmtId="0" fontId="6" fillId="5" borderId="0" xfId="0" applyFont="1" applyFill="1" applyAlignment="1">
      <alignment horizontal="center"/>
    </xf>
    <xf numFmtId="166" fontId="3" fillId="2" borderId="12" xfId="1" applyNumberFormat="1" applyFont="1" applyFill="1" applyBorder="1" applyAlignment="1">
      <alignment horizontal="center" wrapText="1"/>
    </xf>
    <xf numFmtId="166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11" applyFont="1" applyBorder="1" applyAlignment="1">
      <alignment horizontal="center"/>
    </xf>
    <xf numFmtId="0" fontId="3" fillId="7" borderId="3" xfId="1" applyFont="1" applyFill="1" applyBorder="1" applyAlignment="1">
      <alignment horizontal="center" wrapText="1"/>
    </xf>
    <xf numFmtId="0" fontId="3" fillId="7" borderId="12" xfId="1" applyFont="1" applyFill="1" applyBorder="1" applyAlignment="1">
      <alignment horizontal="center" wrapText="1"/>
    </xf>
    <xf numFmtId="0" fontId="6" fillId="7" borderId="12" xfId="0" applyFont="1" applyFill="1" applyBorder="1" applyAlignment="1">
      <alignment horizontal="center"/>
    </xf>
    <xf numFmtId="0" fontId="3" fillId="7" borderId="4" xfId="1" applyFont="1" applyFill="1" applyBorder="1" applyAlignment="1">
      <alignment horizontal="center" wrapText="1"/>
    </xf>
    <xf numFmtId="166" fontId="4" fillId="0" borderId="1" xfId="0" applyNumberFormat="1" applyFont="1" applyBorder="1"/>
    <xf numFmtId="14" fontId="4" fillId="0" borderId="1" xfId="0" applyNumberFormat="1" applyFont="1" applyBorder="1"/>
    <xf numFmtId="166" fontId="4" fillId="0" borderId="9" xfId="0" applyNumberFormat="1" applyFont="1" applyBorder="1"/>
    <xf numFmtId="166" fontId="4" fillId="0" borderId="11" xfId="0" applyNumberFormat="1" applyFont="1" applyBorder="1"/>
    <xf numFmtId="166" fontId="4" fillId="0" borderId="7" xfId="0" applyNumberFormat="1" applyFont="1" applyBorder="1"/>
    <xf numFmtId="166" fontId="4" fillId="0" borderId="0" xfId="0" applyNumberFormat="1" applyFont="1"/>
    <xf numFmtId="0" fontId="9" fillId="0" borderId="1" xfId="0" applyFont="1" applyBorder="1" applyAlignment="1">
      <alignment horizontal="center"/>
    </xf>
    <xf numFmtId="0" fontId="4" fillId="8" borderId="1" xfId="1" applyFont="1" applyFill="1" applyBorder="1" applyAlignment="1">
      <alignment horizontal="center"/>
    </xf>
    <xf numFmtId="0" fontId="4" fillId="0" borderId="7" xfId="0" applyFont="1" applyBorder="1"/>
    <xf numFmtId="0" fontId="2" fillId="0" borderId="1" xfId="0" applyFont="1" applyBorder="1" applyAlignment="1">
      <alignment horizontal="center"/>
    </xf>
    <xf numFmtId="14" fontId="2" fillId="0" borderId="1" xfId="1" applyNumberFormat="1" applyFont="1" applyBorder="1" applyAlignment="1">
      <alignment horizontal="center"/>
    </xf>
    <xf numFmtId="14" fontId="4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" fontId="4" fillId="0" borderId="1" xfId="0" applyNumberFormat="1" applyFont="1" applyBorder="1" applyAlignment="1">
      <alignment horizontal="center"/>
    </xf>
    <xf numFmtId="0" fontId="4" fillId="8" borderId="1" xfId="11" applyFont="1" applyFill="1" applyBorder="1" applyAlignment="1">
      <alignment horizontal="left"/>
    </xf>
    <xf numFmtId="14" fontId="4" fillId="8" borderId="1" xfId="0" applyNumberFormat="1" applyFont="1" applyFill="1" applyBorder="1" applyAlignment="1">
      <alignment horizontal="center"/>
    </xf>
    <xf numFmtId="14" fontId="4" fillId="8" borderId="1" xfId="0" applyNumberFormat="1" applyFont="1" applyFill="1" applyBorder="1"/>
    <xf numFmtId="0" fontId="4" fillId="8" borderId="1" xfId="0" applyFont="1" applyFill="1" applyBorder="1" applyAlignment="1">
      <alignment horizontal="center"/>
    </xf>
    <xf numFmtId="166" fontId="4" fillId="8" borderId="1" xfId="0" applyNumberFormat="1" applyFont="1" applyFill="1" applyBorder="1"/>
    <xf numFmtId="0" fontId="4" fillId="8" borderId="1" xfId="0" applyFont="1" applyFill="1" applyBorder="1"/>
    <xf numFmtId="0" fontId="4" fillId="8" borderId="15" xfId="11" applyFont="1" applyFill="1" applyBorder="1" applyAlignment="1">
      <alignment horizontal="center"/>
    </xf>
    <xf numFmtId="14" fontId="4" fillId="8" borderId="15" xfId="0" applyNumberFormat="1" applyFont="1" applyFill="1" applyBorder="1" applyAlignment="1">
      <alignment horizontal="center"/>
    </xf>
    <xf numFmtId="14" fontId="4" fillId="8" borderId="15" xfId="0" applyNumberFormat="1" applyFont="1" applyFill="1" applyBorder="1"/>
    <xf numFmtId="0" fontId="4" fillId="8" borderId="15" xfId="0" applyFont="1" applyFill="1" applyBorder="1"/>
    <xf numFmtId="166" fontId="4" fillId="8" borderId="15" xfId="0" applyNumberFormat="1" applyFont="1" applyFill="1" applyBorder="1"/>
    <xf numFmtId="0" fontId="4" fillId="8" borderId="1" xfId="11" applyFont="1" applyFill="1" applyBorder="1" applyAlignment="1">
      <alignment horizontal="center"/>
    </xf>
    <xf numFmtId="16" fontId="2" fillId="8" borderId="1" xfId="1" applyNumberFormat="1" applyFont="1" applyFill="1" applyBorder="1" applyAlignment="1">
      <alignment horizontal="center"/>
    </xf>
    <xf numFmtId="0" fontId="2" fillId="8" borderId="1" xfId="1" applyFont="1" applyFill="1" applyBorder="1" applyAlignment="1">
      <alignment horizontal="center"/>
    </xf>
    <xf numFmtId="14" fontId="2" fillId="8" borderId="1" xfId="1" applyNumberFormat="1" applyFont="1" applyFill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/>
    <xf numFmtId="4" fontId="3" fillId="0" borderId="1" xfId="0" applyNumberFormat="1" applyFont="1" applyFill="1" applyBorder="1" applyAlignment="1">
      <alignment horizontal="right"/>
    </xf>
    <xf numFmtId="14" fontId="2" fillId="0" borderId="0" xfId="0" applyNumberFormat="1" applyFont="1"/>
    <xf numFmtId="16" fontId="2" fillId="0" borderId="1" xfId="14" applyNumberFormat="1" applyFont="1" applyBorder="1"/>
    <xf numFmtId="0" fontId="2" fillId="0" borderId="1" xfId="14" applyFont="1" applyBorder="1"/>
    <xf numFmtId="0" fontId="2" fillId="0" borderId="13" xfId="14" applyFont="1" applyBorder="1"/>
    <xf numFmtId="0" fontId="2" fillId="0" borderId="1" xfId="14" applyFont="1" applyBorder="1" applyAlignment="1">
      <alignment horizontal="center"/>
    </xf>
    <xf numFmtId="14" fontId="2" fillId="0" borderId="1" xfId="14" applyNumberFormat="1" applyFont="1" applyBorder="1"/>
    <xf numFmtId="0" fontId="2" fillId="8" borderId="1" xfId="14" applyFont="1" applyFill="1" applyBorder="1"/>
    <xf numFmtId="0" fontId="2" fillId="0" borderId="1" xfId="14" applyFont="1" applyFill="1" applyBorder="1"/>
    <xf numFmtId="0" fontId="2" fillId="0" borderId="1" xfId="14" applyFont="1" applyFill="1" applyBorder="1" applyAlignment="1">
      <alignment horizontal="center"/>
    </xf>
    <xf numFmtId="0" fontId="3" fillId="2" borderId="17" xfId="1" applyFont="1" applyFill="1" applyBorder="1" applyAlignment="1">
      <alignment horizontal="left" wrapText="1"/>
    </xf>
    <xf numFmtId="0" fontId="3" fillId="2" borderId="17" xfId="1" applyFont="1" applyFill="1" applyBorder="1" applyAlignment="1">
      <alignment horizontal="center" wrapText="1"/>
    </xf>
    <xf numFmtId="166" fontId="3" fillId="2" borderId="17" xfId="1" applyNumberFormat="1" applyFont="1" applyFill="1" applyBorder="1" applyAlignment="1">
      <alignment horizontal="center" wrapText="1"/>
    </xf>
    <xf numFmtId="0" fontId="6" fillId="2" borderId="17" xfId="1" applyFont="1" applyFill="1" applyBorder="1" applyAlignment="1">
      <alignment horizontal="center" wrapText="1"/>
    </xf>
    <xf numFmtId="14" fontId="2" fillId="0" borderId="1" xfId="0" applyNumberFormat="1" applyFont="1" applyBorder="1"/>
    <xf numFmtId="4" fontId="3" fillId="0" borderId="1" xfId="0" applyNumberFormat="1" applyFont="1" applyBorder="1" applyAlignment="1">
      <alignment horizontal="right"/>
    </xf>
    <xf numFmtId="0" fontId="2" fillId="0" borderId="13" xfId="0" applyFont="1" applyBorder="1"/>
    <xf numFmtId="16" fontId="4" fillId="0" borderId="1" xfId="0" applyNumberFormat="1" applyFont="1" applyBorder="1"/>
    <xf numFmtId="0" fontId="4" fillId="0" borderId="13" xfId="0" applyFont="1" applyBorder="1"/>
    <xf numFmtId="0" fontId="4" fillId="8" borderId="15" xfId="11" applyFont="1" applyFill="1" applyBorder="1" applyAlignment="1">
      <alignment horizontal="left"/>
    </xf>
    <xf numFmtId="0" fontId="2" fillId="8" borderId="1" xfId="1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0" borderId="1" xfId="16" applyFont="1" applyBorder="1"/>
    <xf numFmtId="4" fontId="3" fillId="0" borderId="1" xfId="16" applyNumberFormat="1" applyFont="1" applyBorder="1" applyAlignment="1">
      <alignment horizontal="right"/>
    </xf>
    <xf numFmtId="0" fontId="2" fillId="0" borderId="1" xfId="16" applyFont="1" applyBorder="1" applyAlignment="1">
      <alignment horizontal="center"/>
    </xf>
    <xf numFmtId="14" fontId="2" fillId="0" borderId="1" xfId="16" applyNumberFormat="1" applyFont="1" applyBorder="1"/>
    <xf numFmtId="166" fontId="4" fillId="0" borderId="0" xfId="0" applyNumberFormat="1" applyFont="1" applyBorder="1"/>
    <xf numFmtId="0" fontId="2" fillId="8" borderId="1" xfId="14" applyFont="1" applyFill="1" applyBorder="1" applyAlignment="1">
      <alignment horizontal="center"/>
    </xf>
    <xf numFmtId="14" fontId="4" fillId="8" borderId="1" xfId="0" applyNumberFormat="1" applyFont="1" applyFill="1" applyBorder="1" applyAlignment="1">
      <alignment horizontal="right"/>
    </xf>
    <xf numFmtId="0" fontId="4" fillId="9" borderId="1" xfId="1" applyFont="1" applyFill="1" applyBorder="1" applyAlignment="1">
      <alignment horizontal="left"/>
    </xf>
    <xf numFmtId="0" fontId="2" fillId="9" borderId="1" xfId="14" applyFont="1" applyFill="1" applyBorder="1"/>
    <xf numFmtId="166" fontId="4" fillId="0" borderId="14" xfId="0" applyNumberFormat="1" applyFont="1" applyBorder="1"/>
    <xf numFmtId="0" fontId="4" fillId="0" borderId="5" xfId="0" applyFont="1" applyBorder="1"/>
    <xf numFmtId="16" fontId="2" fillId="0" borderId="1" xfId="16" applyNumberFormat="1" applyFont="1" applyBorder="1"/>
    <xf numFmtId="0" fontId="4" fillId="0" borderId="6" xfId="0" applyFont="1" applyBorder="1"/>
    <xf numFmtId="0" fontId="4" fillId="0" borderId="8" xfId="0" applyFont="1" applyBorder="1"/>
    <xf numFmtId="0" fontId="4" fillId="6" borderId="0" xfId="0" applyFont="1" applyFill="1"/>
    <xf numFmtId="14" fontId="2" fillId="8" borderId="2" xfId="1" applyNumberFormat="1" applyFont="1" applyFill="1" applyBorder="1" applyAlignment="1">
      <alignment horizontal="center"/>
    </xf>
    <xf numFmtId="0" fontId="4" fillId="8" borderId="0" xfId="0" applyFont="1" applyFill="1"/>
    <xf numFmtId="0" fontId="4" fillId="9" borderId="0" xfId="0" applyFont="1" applyFill="1"/>
    <xf numFmtId="16" fontId="4" fillId="8" borderId="1" xfId="1" applyNumberFormat="1" applyFont="1" applyFill="1" applyBorder="1" applyAlignment="1">
      <alignment horizontal="center"/>
    </xf>
    <xf numFmtId="16" fontId="2" fillId="8" borderId="1" xfId="14" applyNumberFormat="1" applyFont="1" applyFill="1" applyBorder="1"/>
    <xf numFmtId="0" fontId="6" fillId="8" borderId="0" xfId="0" applyFont="1" applyFill="1"/>
    <xf numFmtId="0" fontId="6" fillId="0" borderId="0" xfId="0" applyFont="1" applyBorder="1"/>
    <xf numFmtId="16" fontId="2" fillId="0" borderId="0" xfId="16" applyNumberFormat="1" applyFont="1" applyBorder="1"/>
    <xf numFmtId="0" fontId="2" fillId="0" borderId="0" xfId="16" applyFont="1" applyBorder="1"/>
    <xf numFmtId="4" fontId="3" fillId="0" borderId="0" xfId="16" applyNumberFormat="1" applyFont="1" applyBorder="1" applyAlignment="1">
      <alignment horizontal="right"/>
    </xf>
    <xf numFmtId="0" fontId="9" fillId="0" borderId="0" xfId="16" applyFont="1" applyBorder="1" applyAlignment="1">
      <alignment horizontal="center"/>
    </xf>
    <xf numFmtId="0" fontId="2" fillId="0" borderId="0" xfId="16" applyFont="1" applyBorder="1" applyAlignment="1">
      <alignment horizontal="center"/>
    </xf>
    <xf numFmtId="14" fontId="2" fillId="0" borderId="0" xfId="16" applyNumberFormat="1" applyFont="1" applyBorder="1"/>
    <xf numFmtId="0" fontId="2" fillId="0" borderId="0" xfId="16" applyFont="1" applyFill="1" applyBorder="1"/>
    <xf numFmtId="4" fontId="3" fillId="0" borderId="0" xfId="16" applyNumberFormat="1" applyFont="1" applyFill="1" applyBorder="1" applyAlignment="1">
      <alignment horizontal="right"/>
    </xf>
    <xf numFmtId="0" fontId="2" fillId="0" borderId="0" xfId="16" applyFont="1" applyFill="1" applyBorder="1" applyAlignment="1">
      <alignment horizontal="center"/>
    </xf>
    <xf numFmtId="0" fontId="4" fillId="0" borderId="0" xfId="0" applyFont="1" applyBorder="1"/>
    <xf numFmtId="0" fontId="3" fillId="11" borderId="12" xfId="1" applyFont="1" applyFill="1" applyBorder="1" applyAlignment="1">
      <alignment horizontal="center" wrapText="1"/>
    </xf>
    <xf numFmtId="164" fontId="3" fillId="2" borderId="12" xfId="1" applyNumberFormat="1" applyFont="1" applyFill="1" applyBorder="1" applyAlignment="1">
      <alignment horizontal="center" wrapText="1"/>
    </xf>
    <xf numFmtId="16" fontId="4" fillId="8" borderId="15" xfId="11" applyNumberFormat="1" applyFont="1" applyFill="1" applyBorder="1" applyAlignment="1">
      <alignment horizontal="center"/>
    </xf>
    <xf numFmtId="16" fontId="4" fillId="8" borderId="1" xfId="11" applyNumberFormat="1" applyFont="1" applyFill="1" applyBorder="1" applyAlignment="1">
      <alignment horizontal="center"/>
    </xf>
    <xf numFmtId="16" fontId="4" fillId="0" borderId="1" xfId="11" applyNumberFormat="1" applyFont="1" applyBorder="1" applyAlignment="1">
      <alignment horizontal="center"/>
    </xf>
    <xf numFmtId="164" fontId="3" fillId="2" borderId="17" xfId="1" applyNumberFormat="1" applyFont="1" applyFill="1" applyBorder="1" applyAlignment="1">
      <alignment horizontal="center" wrapText="1"/>
    </xf>
    <xf numFmtId="49" fontId="3" fillId="2" borderId="18" xfId="1" applyNumberFormat="1" applyFont="1" applyFill="1" applyBorder="1" applyAlignment="1">
      <alignment horizontal="left" wrapText="1"/>
    </xf>
    <xf numFmtId="0" fontId="2" fillId="8" borderId="13" xfId="14" applyFont="1" applyFill="1" applyBorder="1"/>
    <xf numFmtId="0" fontId="2" fillId="0" borderId="13" xfId="14" applyFont="1" applyFill="1" applyBorder="1"/>
    <xf numFmtId="0" fontId="4" fillId="0" borderId="16" xfId="0" applyFont="1" applyFill="1" applyBorder="1"/>
    <xf numFmtId="0" fontId="4" fillId="0" borderId="16" xfId="0" applyFont="1" applyBorder="1"/>
    <xf numFmtId="0" fontId="2" fillId="0" borderId="16" xfId="14" applyFont="1" applyFill="1" applyBorder="1"/>
    <xf numFmtId="0" fontId="4" fillId="0" borderId="19" xfId="0" applyFont="1" applyBorder="1"/>
    <xf numFmtId="0" fontId="4" fillId="6" borderId="0" xfId="0" applyFont="1" applyFill="1" applyBorder="1"/>
    <xf numFmtId="0" fontId="4" fillId="8" borderId="0" xfId="0" applyFont="1" applyFill="1" applyBorder="1"/>
    <xf numFmtId="166" fontId="4" fillId="10" borderId="1" xfId="0" applyNumberFormat="1" applyFont="1" applyFill="1" applyBorder="1"/>
    <xf numFmtId="16" fontId="2" fillId="5" borderId="1" xfId="14" applyNumberFormat="1" applyFont="1" applyFill="1" applyBorder="1"/>
    <xf numFmtId="0" fontId="2" fillId="5" borderId="13" xfId="14" applyFont="1" applyFill="1" applyBorder="1"/>
    <xf numFmtId="0" fontId="2" fillId="5" borderId="1" xfId="14" applyFont="1" applyFill="1" applyBorder="1"/>
    <xf numFmtId="0" fontId="2" fillId="5" borderId="1" xfId="14" applyFont="1" applyFill="1" applyBorder="1" applyAlignment="1">
      <alignment horizontal="center"/>
    </xf>
    <xf numFmtId="14" fontId="2" fillId="5" borderId="1" xfId="14" applyNumberFormat="1" applyFont="1" applyFill="1" applyBorder="1"/>
    <xf numFmtId="14" fontId="4" fillId="5" borderId="1" xfId="0" applyNumberFormat="1" applyFont="1" applyFill="1" applyBorder="1"/>
    <xf numFmtId="0" fontId="4" fillId="5" borderId="1" xfId="0" applyFont="1" applyFill="1" applyBorder="1" applyAlignment="1">
      <alignment horizontal="left" wrapText="1"/>
    </xf>
    <xf numFmtId="166" fontId="4" fillId="5" borderId="1" xfId="0" applyNumberFormat="1" applyFont="1" applyFill="1" applyBorder="1"/>
    <xf numFmtId="0" fontId="4" fillId="5" borderId="1" xfId="0" applyFont="1" applyFill="1" applyBorder="1"/>
    <xf numFmtId="0" fontId="4" fillId="10" borderId="1" xfId="0" applyFont="1" applyFill="1" applyBorder="1" applyAlignment="1">
      <alignment horizontal="center"/>
    </xf>
    <xf numFmtId="0" fontId="4" fillId="8" borderId="15" xfId="0" applyFont="1" applyFill="1" applyBorder="1" applyAlignment="1">
      <alignment horizontal="center"/>
    </xf>
    <xf numFmtId="0" fontId="4" fillId="0" borderId="20" xfId="0" applyFont="1" applyBorder="1" applyAlignment="1">
      <alignment wrapText="1"/>
    </xf>
    <xf numFmtId="0" fontId="2" fillId="0" borderId="5" xfId="0" applyFont="1" applyBorder="1"/>
    <xf numFmtId="0" fontId="2" fillId="8" borderId="5" xfId="0" applyFont="1" applyFill="1" applyBorder="1" applyAlignment="1">
      <alignment horizontal="center"/>
    </xf>
    <xf numFmtId="0" fontId="2" fillId="10" borderId="5" xfId="0" applyFont="1" applyFill="1" applyBorder="1" applyAlignment="1">
      <alignment horizontal="center"/>
    </xf>
    <xf numFmtId="16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center"/>
    </xf>
    <xf numFmtId="14" fontId="2" fillId="6" borderId="1" xfId="1" applyNumberFormat="1" applyFont="1" applyFill="1" applyBorder="1" applyAlignment="1">
      <alignment horizontal="center"/>
    </xf>
    <xf numFmtId="14" fontId="4" fillId="6" borderId="1" xfId="0" applyNumberFormat="1" applyFont="1" applyFill="1" applyBorder="1" applyAlignment="1">
      <alignment horizontal="center"/>
    </xf>
    <xf numFmtId="14" fontId="4" fillId="6" borderId="1" xfId="0" applyNumberFormat="1" applyFont="1" applyFill="1" applyBorder="1"/>
    <xf numFmtId="0" fontId="4" fillId="6" borderId="1" xfId="0" applyFont="1" applyFill="1" applyBorder="1"/>
    <xf numFmtId="166" fontId="4" fillId="6" borderId="1" xfId="0" applyNumberFormat="1" applyFont="1" applyFill="1" applyBorder="1"/>
    <xf numFmtId="0" fontId="4" fillId="6" borderId="15" xfId="0" applyFont="1" applyFill="1" applyBorder="1"/>
    <xf numFmtId="0" fontId="2" fillId="6" borderId="5" xfId="0" applyFont="1" applyFill="1" applyBorder="1" applyAlignment="1">
      <alignment horizontal="center"/>
    </xf>
    <xf numFmtId="16" fontId="4" fillId="12" borderId="1" xfId="0" applyNumberFormat="1" applyFont="1" applyFill="1" applyBorder="1"/>
    <xf numFmtId="0" fontId="4" fillId="12" borderId="1" xfId="0" applyFont="1" applyFill="1" applyBorder="1"/>
    <xf numFmtId="0" fontId="2" fillId="12" borderId="1" xfId="0" applyFont="1" applyFill="1" applyBorder="1"/>
    <xf numFmtId="0" fontId="2" fillId="12" borderId="13" xfId="0" applyFont="1" applyFill="1" applyBorder="1"/>
    <xf numFmtId="4" fontId="3" fillId="12" borderId="1" xfId="0" applyNumberFormat="1" applyFont="1" applyFill="1" applyBorder="1" applyAlignment="1">
      <alignment horizontal="right"/>
    </xf>
    <xf numFmtId="0" fontId="2" fillId="12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14" fontId="2" fillId="12" borderId="1" xfId="0" applyNumberFormat="1" applyFont="1" applyFill="1" applyBorder="1"/>
    <xf numFmtId="14" fontId="4" fillId="12" borderId="1" xfId="0" applyNumberFormat="1" applyFont="1" applyFill="1" applyBorder="1"/>
    <xf numFmtId="0" fontId="4" fillId="12" borderId="1" xfId="0" applyFont="1" applyFill="1" applyBorder="1" applyAlignment="1">
      <alignment horizontal="left" wrapText="1"/>
    </xf>
    <xf numFmtId="166" fontId="4" fillId="12" borderId="1" xfId="0" applyNumberFormat="1" applyFont="1" applyFill="1" applyBorder="1"/>
    <xf numFmtId="0" fontId="2" fillId="12" borderId="5" xfId="0" applyFont="1" applyFill="1" applyBorder="1"/>
    <xf numFmtId="0" fontId="6" fillId="12" borderId="0" xfId="0" applyFont="1" applyFill="1" applyAlignment="1">
      <alignment horizontal="center"/>
    </xf>
    <xf numFmtId="0" fontId="4" fillId="0" borderId="0" xfId="0" applyFont="1" applyAlignment="1">
      <alignment horizontal="right" wrapText="1"/>
    </xf>
    <xf numFmtId="166" fontId="4" fillId="8" borderId="15" xfId="11" applyNumberFormat="1" applyFont="1" applyFill="1" applyBorder="1" applyAlignment="1">
      <alignment horizontal="right"/>
    </xf>
    <xf numFmtId="166" fontId="4" fillId="8" borderId="1" xfId="11" applyNumberFormat="1" applyFont="1" applyFill="1" applyBorder="1" applyAlignment="1">
      <alignment horizontal="right"/>
    </xf>
    <xf numFmtId="166" fontId="4" fillId="0" borderId="1" xfId="11" applyNumberFormat="1" applyFont="1" applyBorder="1" applyAlignment="1">
      <alignment horizontal="right"/>
    </xf>
    <xf numFmtId="166" fontId="4" fillId="8" borderId="1" xfId="1" applyNumberFormat="1" applyFont="1" applyFill="1" applyBorder="1" applyAlignment="1">
      <alignment horizontal="right"/>
    </xf>
    <xf numFmtId="166" fontId="2" fillId="8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4" fontId="2" fillId="6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2" fontId="4" fillId="0" borderId="1" xfId="0" applyNumberFormat="1" applyFont="1" applyBorder="1"/>
    <xf numFmtId="4" fontId="2" fillId="0" borderId="1" xfId="14" applyNumberFormat="1" applyFont="1" applyBorder="1" applyAlignment="1">
      <alignment horizontal="right"/>
    </xf>
    <xf numFmtId="4" fontId="2" fillId="5" borderId="1" xfId="14" applyNumberFormat="1" applyFont="1" applyFill="1" applyBorder="1" applyAlignment="1">
      <alignment horizontal="right"/>
    </xf>
    <xf numFmtId="4" fontId="2" fillId="0" borderId="1" xfId="14" applyNumberFormat="1" applyFont="1" applyFill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 wrapText="1"/>
    </xf>
    <xf numFmtId="0" fontId="4" fillId="1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4" fillId="8" borderId="15" xfId="0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6" fillId="0" borderId="0" xfId="0" applyFont="1" applyAlignment="1">
      <alignment horizontal="center"/>
    </xf>
  </cellXfs>
  <cellStyles count="18">
    <cellStyle name="Hipervínculo 2" xfId="13"/>
    <cellStyle name="Millares 2" xfId="4"/>
    <cellStyle name="Millares 3" xfId="6"/>
    <cellStyle name="Millares 4" xfId="8"/>
    <cellStyle name="Millares 5" xfId="10"/>
    <cellStyle name="Millares 6" xfId="12"/>
    <cellStyle name="Millares 7" xfId="15"/>
    <cellStyle name="Millares 8" xfId="17"/>
    <cellStyle name="Normal" xfId="0" builtinId="0"/>
    <cellStyle name="Normal 10" xfId="16"/>
    <cellStyle name="Normal 2" xfId="1"/>
    <cellStyle name="Normal 3" xfId="2"/>
    <cellStyle name="Normal 4" xfId="3"/>
    <cellStyle name="Normal 5" xfId="5"/>
    <cellStyle name="Normal 6" xfId="7"/>
    <cellStyle name="Normal 7" xfId="9"/>
    <cellStyle name="Normal 8" xfId="11"/>
    <cellStyle name="Normal 9" xfId="14"/>
  </cellStyles>
  <dxfs count="0"/>
  <tableStyles count="0" defaultTableStyle="TableStyleMedium9" defaultPivotStyle="PivotStyleLight16"/>
  <colors>
    <mruColors>
      <color rgb="FFD6A300"/>
      <color rgb="FFFFFF99"/>
      <color rgb="FFFFFF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46"/>
  <sheetViews>
    <sheetView tabSelected="1" workbookViewId="0">
      <selection activeCell="M7" sqref="M7:M20"/>
    </sheetView>
  </sheetViews>
  <sheetFormatPr baseColWidth="10" defaultRowHeight="11.25" x14ac:dyDescent="0.2"/>
  <cols>
    <col min="1" max="1" width="5.28515625" style="4" customWidth="1"/>
    <col min="2" max="2" width="9.85546875" style="4" customWidth="1"/>
    <col min="3" max="3" width="7" style="4" customWidth="1"/>
    <col min="4" max="4" width="22.42578125" style="4" customWidth="1"/>
    <col min="5" max="5" width="11.42578125" style="4" customWidth="1"/>
    <col min="6" max="6" width="10.85546875" style="4" customWidth="1"/>
    <col min="7" max="7" width="9.85546875" style="4" customWidth="1"/>
    <col min="8" max="8" width="8.28515625" style="4" customWidth="1"/>
    <col min="9" max="12" width="11.42578125" style="4"/>
    <col min="13" max="13" width="17.140625" style="4" customWidth="1"/>
    <col min="14" max="18" width="11.42578125" style="4"/>
    <col min="19" max="19" width="11.42578125" style="4" customWidth="1"/>
    <col min="20" max="20" width="9.42578125" style="4" customWidth="1"/>
    <col min="21" max="21" width="9.5703125" style="4" customWidth="1"/>
    <col min="22" max="23" width="11.42578125" style="4" hidden="1" customWidth="1"/>
    <col min="24" max="24" width="8.28515625" style="4" customWidth="1"/>
    <col min="25" max="25" width="12.85546875" style="4" customWidth="1"/>
    <col min="26" max="16384" width="11.42578125" style="4"/>
  </cols>
  <sheetData>
    <row r="3" spans="1:25" ht="1.5" customHeight="1" x14ac:dyDescent="0.2"/>
    <row r="4" spans="1:25" ht="15" customHeight="1" x14ac:dyDescent="0.2">
      <c r="B4" s="202" t="s">
        <v>151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</row>
    <row r="5" spans="1:25" ht="12" thickBot="1" x14ac:dyDescent="0.25">
      <c r="B5" s="6" t="s">
        <v>144</v>
      </c>
      <c r="F5" s="43"/>
      <c r="L5" s="5"/>
      <c r="M5" s="5"/>
      <c r="N5" s="30"/>
      <c r="O5" s="30"/>
      <c r="P5" s="31"/>
      <c r="Q5" s="31"/>
      <c r="R5" s="31"/>
      <c r="S5" s="30"/>
      <c r="T5" s="5"/>
      <c r="U5" s="5"/>
      <c r="V5" s="5"/>
      <c r="W5" s="5"/>
      <c r="X5" s="5"/>
      <c r="Y5" s="5"/>
    </row>
    <row r="6" spans="1:25" ht="34.5" thickBot="1" x14ac:dyDescent="0.25">
      <c r="A6" s="151"/>
      <c r="B6" s="125" t="s">
        <v>0</v>
      </c>
      <c r="C6" s="18" t="s">
        <v>1</v>
      </c>
      <c r="D6" s="19" t="s">
        <v>2</v>
      </c>
      <c r="E6" s="20" t="s">
        <v>3</v>
      </c>
      <c r="F6" s="29" t="s">
        <v>4</v>
      </c>
      <c r="G6" s="21" t="s">
        <v>5</v>
      </c>
      <c r="H6" s="21" t="s">
        <v>6</v>
      </c>
      <c r="I6" s="20" t="s">
        <v>7</v>
      </c>
      <c r="J6" s="20" t="s">
        <v>8</v>
      </c>
      <c r="K6" s="124" t="s">
        <v>17</v>
      </c>
      <c r="L6" s="124" t="s">
        <v>9</v>
      </c>
      <c r="M6" s="20" t="s">
        <v>10</v>
      </c>
      <c r="N6" s="29" t="s">
        <v>11</v>
      </c>
      <c r="O6" s="29" t="s">
        <v>12</v>
      </c>
      <c r="P6" s="27" t="s">
        <v>43</v>
      </c>
      <c r="Q6" s="27" t="s">
        <v>13</v>
      </c>
      <c r="R6" s="27" t="s">
        <v>44</v>
      </c>
      <c r="S6" s="29" t="s">
        <v>14</v>
      </c>
      <c r="T6" s="20" t="s">
        <v>15</v>
      </c>
      <c r="U6" s="20" t="s">
        <v>23</v>
      </c>
      <c r="V6" s="20" t="s">
        <v>25</v>
      </c>
      <c r="W6" s="26" t="s">
        <v>37</v>
      </c>
      <c r="X6" s="20" t="s">
        <v>26</v>
      </c>
      <c r="Y6" s="22" t="s">
        <v>35</v>
      </c>
    </row>
    <row r="7" spans="1:25" s="108" customFormat="1" x14ac:dyDescent="0.2">
      <c r="A7" s="151">
        <v>1</v>
      </c>
      <c r="B7" s="126">
        <v>40820</v>
      </c>
      <c r="C7" s="58">
        <v>371</v>
      </c>
      <c r="D7" s="89" t="s">
        <v>65</v>
      </c>
      <c r="E7" s="58" t="s">
        <v>66</v>
      </c>
      <c r="F7" s="180">
        <v>450</v>
      </c>
      <c r="G7" s="58">
        <v>3050</v>
      </c>
      <c r="H7" s="58">
        <v>22</v>
      </c>
      <c r="I7" s="59">
        <v>40828</v>
      </c>
      <c r="J7" s="59">
        <v>40830</v>
      </c>
      <c r="K7" s="59">
        <v>40840</v>
      </c>
      <c r="L7" s="60">
        <v>40841</v>
      </c>
      <c r="M7" s="198" t="s">
        <v>78</v>
      </c>
      <c r="N7" s="62">
        <v>222.5</v>
      </c>
      <c r="O7" s="62">
        <v>227.5</v>
      </c>
      <c r="P7" s="61">
        <v>49001532</v>
      </c>
      <c r="Q7" s="61">
        <v>20110860</v>
      </c>
      <c r="R7" s="60">
        <v>40844</v>
      </c>
      <c r="S7" s="62">
        <v>450</v>
      </c>
      <c r="T7" s="62">
        <f>SUM(F7-S7)</f>
        <v>0</v>
      </c>
      <c r="U7" s="61" t="s">
        <v>36</v>
      </c>
      <c r="V7" s="61"/>
      <c r="W7" s="61"/>
      <c r="X7" s="150">
        <v>3050</v>
      </c>
      <c r="Y7" s="153" t="s">
        <v>146</v>
      </c>
    </row>
    <row r="8" spans="1:25" s="108" customFormat="1" x14ac:dyDescent="0.2">
      <c r="A8" s="151">
        <v>2</v>
      </c>
      <c r="B8" s="127">
        <v>40820</v>
      </c>
      <c r="C8" s="63">
        <v>372</v>
      </c>
      <c r="D8" s="52" t="s">
        <v>67</v>
      </c>
      <c r="E8" s="63" t="s">
        <v>30</v>
      </c>
      <c r="F8" s="181">
        <v>180</v>
      </c>
      <c r="G8" s="63">
        <v>3054</v>
      </c>
      <c r="H8" s="63">
        <v>22</v>
      </c>
      <c r="I8" s="53">
        <v>40827</v>
      </c>
      <c r="J8" s="53">
        <v>40827</v>
      </c>
      <c r="K8" s="53">
        <v>40835</v>
      </c>
      <c r="L8" s="54">
        <v>40836</v>
      </c>
      <c r="M8" s="199" t="s">
        <v>143</v>
      </c>
      <c r="N8" s="56">
        <v>124.89</v>
      </c>
      <c r="O8" s="56">
        <v>55.11</v>
      </c>
      <c r="P8" s="57">
        <v>47796485</v>
      </c>
      <c r="Q8" s="57">
        <v>20110863</v>
      </c>
      <c r="R8" s="54">
        <v>40844</v>
      </c>
      <c r="S8" s="56">
        <v>180</v>
      </c>
      <c r="T8" s="56">
        <f>SUM(F8-S8)</f>
        <v>0</v>
      </c>
      <c r="U8" s="61" t="s">
        <v>36</v>
      </c>
      <c r="V8" s="57"/>
      <c r="W8" s="57"/>
      <c r="X8" s="55">
        <v>5844</v>
      </c>
      <c r="Y8" s="153" t="s">
        <v>146</v>
      </c>
    </row>
    <row r="9" spans="1:25" x14ac:dyDescent="0.2">
      <c r="A9" s="151">
        <v>3</v>
      </c>
      <c r="B9" s="128">
        <v>40820</v>
      </c>
      <c r="C9" s="33">
        <v>373</v>
      </c>
      <c r="D9" s="52" t="s">
        <v>68</v>
      </c>
      <c r="E9" s="33" t="s">
        <v>69</v>
      </c>
      <c r="F9" s="182">
        <v>450</v>
      </c>
      <c r="G9" s="33">
        <v>3051</v>
      </c>
      <c r="H9" s="63">
        <v>22</v>
      </c>
      <c r="I9" s="24">
        <v>40826</v>
      </c>
      <c r="J9" s="24">
        <v>40828</v>
      </c>
      <c r="K9" s="53">
        <v>40836</v>
      </c>
      <c r="L9" s="54">
        <v>40834</v>
      </c>
      <c r="M9" s="200" t="s">
        <v>75</v>
      </c>
      <c r="N9" s="38">
        <v>304</v>
      </c>
      <c r="O9" s="38">
        <v>146</v>
      </c>
      <c r="P9" s="23">
        <v>47796580</v>
      </c>
      <c r="Q9" s="23">
        <v>20110864</v>
      </c>
      <c r="R9" s="39">
        <v>40844</v>
      </c>
      <c r="S9" s="38">
        <v>450</v>
      </c>
      <c r="T9" s="38">
        <f>SUM(F9-S9)</f>
        <v>0</v>
      </c>
      <c r="U9" s="61" t="s">
        <v>36</v>
      </c>
      <c r="V9" s="23"/>
      <c r="W9" s="23"/>
      <c r="X9" s="3">
        <v>3051</v>
      </c>
      <c r="Y9" s="153" t="s">
        <v>146</v>
      </c>
    </row>
    <row r="10" spans="1:25" x14ac:dyDescent="0.2">
      <c r="A10" s="151">
        <v>4</v>
      </c>
      <c r="B10" s="128">
        <v>40821</v>
      </c>
      <c r="C10" s="33">
        <v>374</v>
      </c>
      <c r="D10" s="52" t="s">
        <v>70</v>
      </c>
      <c r="E10" s="33" t="s">
        <v>39</v>
      </c>
      <c r="F10" s="182">
        <v>270</v>
      </c>
      <c r="G10" s="33">
        <v>3056</v>
      </c>
      <c r="H10" s="63">
        <v>22</v>
      </c>
      <c r="I10" s="24">
        <v>40829</v>
      </c>
      <c r="J10" s="24">
        <v>40830</v>
      </c>
      <c r="K10" s="53">
        <v>40840</v>
      </c>
      <c r="L10" s="54">
        <v>40837</v>
      </c>
      <c r="M10" s="200" t="s">
        <v>142</v>
      </c>
      <c r="N10" s="38">
        <v>270</v>
      </c>
      <c r="O10" s="38">
        <v>0</v>
      </c>
      <c r="P10" s="23">
        <v>0</v>
      </c>
      <c r="Q10" s="23">
        <v>0</v>
      </c>
      <c r="R10" s="23">
        <v>0</v>
      </c>
      <c r="S10" s="38">
        <v>270</v>
      </c>
      <c r="T10" s="38">
        <f>SUM(F10-S10)</f>
        <v>0</v>
      </c>
      <c r="U10" s="61" t="s">
        <v>36</v>
      </c>
      <c r="V10" s="23"/>
      <c r="W10" s="23"/>
      <c r="X10" s="3">
        <v>5845</v>
      </c>
      <c r="Y10" s="153" t="s">
        <v>146</v>
      </c>
    </row>
    <row r="11" spans="1:25" s="108" customFormat="1" x14ac:dyDescent="0.2">
      <c r="A11" s="151">
        <v>5</v>
      </c>
      <c r="B11" s="127">
        <v>40822</v>
      </c>
      <c r="C11" s="63">
        <v>375</v>
      </c>
      <c r="D11" s="52" t="s">
        <v>71</v>
      </c>
      <c r="E11" s="63" t="s">
        <v>39</v>
      </c>
      <c r="F11" s="181">
        <v>450</v>
      </c>
      <c r="G11" s="63">
        <v>3068</v>
      </c>
      <c r="H11" s="63">
        <v>22</v>
      </c>
      <c r="I11" s="53">
        <v>40828</v>
      </c>
      <c r="J11" s="53">
        <v>40830</v>
      </c>
      <c r="K11" s="53">
        <v>40840</v>
      </c>
      <c r="L11" s="54">
        <v>40837</v>
      </c>
      <c r="M11" s="199" t="s">
        <v>77</v>
      </c>
      <c r="N11" s="56">
        <v>374.9</v>
      </c>
      <c r="O11" s="56">
        <v>75.099999999999994</v>
      </c>
      <c r="P11" s="57">
        <v>49380509</v>
      </c>
      <c r="Q11" s="57">
        <v>20110865</v>
      </c>
      <c r="R11" s="54">
        <v>40844</v>
      </c>
      <c r="S11" s="56">
        <v>450</v>
      </c>
      <c r="T11" s="56">
        <v>0</v>
      </c>
      <c r="U11" s="61" t="s">
        <v>36</v>
      </c>
      <c r="V11" s="57"/>
      <c r="W11" s="57"/>
      <c r="X11" s="55">
        <v>5867</v>
      </c>
      <c r="Y11" s="153" t="s">
        <v>146</v>
      </c>
    </row>
    <row r="12" spans="1:25" x14ac:dyDescent="0.2">
      <c r="A12" s="151">
        <v>6</v>
      </c>
      <c r="B12" s="110">
        <v>40823</v>
      </c>
      <c r="C12" s="45">
        <v>376</v>
      </c>
      <c r="D12" s="99" t="s">
        <v>63</v>
      </c>
      <c r="E12" s="45" t="s">
        <v>32</v>
      </c>
      <c r="F12" s="183">
        <v>2700</v>
      </c>
      <c r="G12" s="2">
        <v>3076</v>
      </c>
      <c r="H12" s="45">
        <v>1</v>
      </c>
      <c r="I12" s="49">
        <v>40829</v>
      </c>
      <c r="J12" s="49">
        <v>40844</v>
      </c>
      <c r="K12" s="53">
        <v>40869</v>
      </c>
      <c r="L12" s="54">
        <v>40869</v>
      </c>
      <c r="M12" s="200" t="s">
        <v>113</v>
      </c>
      <c r="N12" s="38">
        <v>2166.4</v>
      </c>
      <c r="O12" s="38">
        <v>533.6</v>
      </c>
      <c r="P12" s="23">
        <v>50127311</v>
      </c>
      <c r="Q12" s="23">
        <v>20110950</v>
      </c>
      <c r="R12" s="39">
        <v>40877</v>
      </c>
      <c r="S12" s="38">
        <v>2700</v>
      </c>
      <c r="T12" s="38">
        <f>SUM(F12-S12)</f>
        <v>0</v>
      </c>
      <c r="U12" s="61" t="s">
        <v>36</v>
      </c>
      <c r="V12" s="23"/>
      <c r="W12" s="23"/>
      <c r="X12" s="3">
        <v>5901</v>
      </c>
      <c r="Y12" s="153" t="s">
        <v>146</v>
      </c>
    </row>
    <row r="13" spans="1:25" s="108" customFormat="1" x14ac:dyDescent="0.2">
      <c r="A13" s="151">
        <v>7</v>
      </c>
      <c r="B13" s="64">
        <v>40826</v>
      </c>
      <c r="C13" s="65">
        <v>377</v>
      </c>
      <c r="D13" s="90" t="s">
        <v>72</v>
      </c>
      <c r="E13" s="65" t="s">
        <v>20</v>
      </c>
      <c r="F13" s="184">
        <v>270</v>
      </c>
      <c r="G13" s="45">
        <v>3099</v>
      </c>
      <c r="H13" s="65">
        <v>22</v>
      </c>
      <c r="I13" s="66">
        <v>40829</v>
      </c>
      <c r="J13" s="66">
        <v>40830</v>
      </c>
      <c r="K13" s="53">
        <v>40840</v>
      </c>
      <c r="L13" s="54">
        <v>40840</v>
      </c>
      <c r="M13" s="199" t="s">
        <v>79</v>
      </c>
      <c r="N13" s="56">
        <v>235.5</v>
      </c>
      <c r="O13" s="56">
        <v>34.5</v>
      </c>
      <c r="P13" s="57">
        <v>47796945</v>
      </c>
      <c r="Q13" s="57">
        <v>20110859</v>
      </c>
      <c r="R13" s="54">
        <v>40844</v>
      </c>
      <c r="S13" s="56">
        <v>270</v>
      </c>
      <c r="T13" s="56">
        <v>0</v>
      </c>
      <c r="U13" s="61" t="s">
        <v>36</v>
      </c>
      <c r="V13" s="57"/>
      <c r="W13" s="57"/>
      <c r="X13" s="55">
        <v>5940</v>
      </c>
      <c r="Y13" s="153" t="s">
        <v>146</v>
      </c>
    </row>
    <row r="14" spans="1:25" x14ac:dyDescent="0.2">
      <c r="A14" s="151">
        <v>8</v>
      </c>
      <c r="B14" s="11">
        <v>40827</v>
      </c>
      <c r="C14" s="1">
        <v>378</v>
      </c>
      <c r="D14" s="90" t="s">
        <v>54</v>
      </c>
      <c r="E14" s="1" t="s">
        <v>34</v>
      </c>
      <c r="F14" s="185">
        <v>180</v>
      </c>
      <c r="G14" s="2">
        <v>3101</v>
      </c>
      <c r="H14" s="65">
        <v>22</v>
      </c>
      <c r="I14" s="48">
        <v>40837</v>
      </c>
      <c r="J14" s="48">
        <v>40837</v>
      </c>
      <c r="K14" s="53">
        <v>40850</v>
      </c>
      <c r="L14" s="98">
        <v>40850</v>
      </c>
      <c r="M14" s="200" t="s">
        <v>80</v>
      </c>
      <c r="N14" s="38">
        <v>172.5</v>
      </c>
      <c r="O14" s="38">
        <v>7.5</v>
      </c>
      <c r="P14" s="23">
        <v>49708651</v>
      </c>
      <c r="Q14" s="23">
        <v>20110956</v>
      </c>
      <c r="R14" s="39">
        <v>40877</v>
      </c>
      <c r="S14" s="38">
        <v>180</v>
      </c>
      <c r="T14" s="38">
        <f>SUM(F14-S14)</f>
        <v>0</v>
      </c>
      <c r="U14" s="61" t="s">
        <v>36</v>
      </c>
      <c r="V14" s="23"/>
      <c r="W14" s="23"/>
      <c r="X14" s="3">
        <v>5973</v>
      </c>
      <c r="Y14" s="153" t="s">
        <v>146</v>
      </c>
    </row>
    <row r="15" spans="1:25" x14ac:dyDescent="0.2">
      <c r="A15" s="151">
        <v>9</v>
      </c>
      <c r="B15" s="11">
        <v>40827</v>
      </c>
      <c r="C15" s="1">
        <v>379</v>
      </c>
      <c r="D15" s="90" t="s">
        <v>73</v>
      </c>
      <c r="E15" s="1" t="s">
        <v>32</v>
      </c>
      <c r="F15" s="185">
        <v>360</v>
      </c>
      <c r="G15" s="2">
        <v>3102</v>
      </c>
      <c r="H15" s="65">
        <v>22</v>
      </c>
      <c r="I15" s="48">
        <v>40836</v>
      </c>
      <c r="J15" s="48">
        <v>40837</v>
      </c>
      <c r="K15" s="53">
        <v>40847</v>
      </c>
      <c r="L15" s="54">
        <v>40844</v>
      </c>
      <c r="M15" s="200" t="s">
        <v>82</v>
      </c>
      <c r="N15" s="38">
        <v>360</v>
      </c>
      <c r="O15" s="38">
        <v>0</v>
      </c>
      <c r="P15" s="23">
        <v>0</v>
      </c>
      <c r="Q15" s="23">
        <v>0</v>
      </c>
      <c r="R15" s="23">
        <v>0</v>
      </c>
      <c r="S15" s="38">
        <v>360</v>
      </c>
      <c r="T15" s="38">
        <v>0</v>
      </c>
      <c r="U15" s="61" t="s">
        <v>36</v>
      </c>
      <c r="V15" s="23"/>
      <c r="W15" s="23"/>
      <c r="X15" s="3">
        <v>5974</v>
      </c>
      <c r="Y15" s="153" t="s">
        <v>146</v>
      </c>
    </row>
    <row r="16" spans="1:25" x14ac:dyDescent="0.2">
      <c r="A16" s="151">
        <v>10</v>
      </c>
      <c r="B16" s="11">
        <v>40827</v>
      </c>
      <c r="C16" s="1">
        <v>380</v>
      </c>
      <c r="D16" s="90" t="s">
        <v>74</v>
      </c>
      <c r="E16" s="1" t="s">
        <v>34</v>
      </c>
      <c r="F16" s="185">
        <v>360</v>
      </c>
      <c r="G16" s="2">
        <v>3103</v>
      </c>
      <c r="H16" s="65">
        <v>22</v>
      </c>
      <c r="I16" s="48">
        <v>40836</v>
      </c>
      <c r="J16" s="48">
        <v>40837</v>
      </c>
      <c r="K16" s="53">
        <v>40845</v>
      </c>
      <c r="L16" s="54">
        <v>40845</v>
      </c>
      <c r="M16" s="200" t="s">
        <v>82</v>
      </c>
      <c r="N16" s="38">
        <v>326</v>
      </c>
      <c r="O16" s="38">
        <v>34</v>
      </c>
      <c r="P16" s="23">
        <v>49708582</v>
      </c>
      <c r="Q16" s="23">
        <v>20110946</v>
      </c>
      <c r="R16" s="39">
        <v>40877</v>
      </c>
      <c r="S16" s="38">
        <v>360</v>
      </c>
      <c r="T16" s="38">
        <v>0</v>
      </c>
      <c r="U16" s="61" t="s">
        <v>36</v>
      </c>
      <c r="V16" s="23"/>
      <c r="W16" s="23"/>
      <c r="X16" s="3">
        <v>5975</v>
      </c>
      <c r="Y16" s="153" t="s">
        <v>146</v>
      </c>
    </row>
    <row r="17" spans="1:25" x14ac:dyDescent="0.2">
      <c r="A17" s="151">
        <v>11</v>
      </c>
      <c r="B17" s="11">
        <v>40827</v>
      </c>
      <c r="C17" s="1">
        <v>381</v>
      </c>
      <c r="D17" s="90" t="s">
        <v>40</v>
      </c>
      <c r="E17" s="1" t="s">
        <v>32</v>
      </c>
      <c r="F17" s="185">
        <v>270</v>
      </c>
      <c r="G17" s="2">
        <v>3104</v>
      </c>
      <c r="H17" s="65">
        <v>22</v>
      </c>
      <c r="I17" s="48">
        <v>40837</v>
      </c>
      <c r="J17" s="48">
        <v>40838</v>
      </c>
      <c r="K17" s="53">
        <v>40849</v>
      </c>
      <c r="L17" s="54">
        <v>40844</v>
      </c>
      <c r="M17" s="200" t="s">
        <v>82</v>
      </c>
      <c r="N17" s="38">
        <v>270</v>
      </c>
      <c r="O17" s="38">
        <v>0</v>
      </c>
      <c r="P17" s="23">
        <v>0</v>
      </c>
      <c r="Q17" s="23">
        <v>0</v>
      </c>
      <c r="R17" s="23">
        <v>0</v>
      </c>
      <c r="S17" s="38">
        <v>270</v>
      </c>
      <c r="T17" s="38">
        <v>0</v>
      </c>
      <c r="U17" s="61" t="s">
        <v>36</v>
      </c>
      <c r="V17" s="23"/>
      <c r="W17" s="23"/>
      <c r="X17" s="3">
        <v>5976</v>
      </c>
      <c r="Y17" s="153" t="s">
        <v>146</v>
      </c>
    </row>
    <row r="18" spans="1:25" s="108" customFormat="1" x14ac:dyDescent="0.2">
      <c r="A18" s="151">
        <v>12</v>
      </c>
      <c r="B18" s="64">
        <v>40829</v>
      </c>
      <c r="C18" s="65">
        <v>382</v>
      </c>
      <c r="D18" s="90" t="s">
        <v>59</v>
      </c>
      <c r="E18" s="65" t="s">
        <v>38</v>
      </c>
      <c r="F18" s="184">
        <v>1800</v>
      </c>
      <c r="G18" s="45">
        <v>3125</v>
      </c>
      <c r="H18" s="65">
        <v>1</v>
      </c>
      <c r="I18" s="66">
        <v>40829</v>
      </c>
      <c r="J18" s="107">
        <v>40838</v>
      </c>
      <c r="K18" s="53">
        <v>40847</v>
      </c>
      <c r="L18" s="54">
        <v>40850</v>
      </c>
      <c r="M18" s="199" t="s">
        <v>81</v>
      </c>
      <c r="N18" s="56">
        <v>1573</v>
      </c>
      <c r="O18" s="56">
        <v>227</v>
      </c>
      <c r="P18" s="57">
        <v>49631739</v>
      </c>
      <c r="Q18" s="57">
        <v>20111043</v>
      </c>
      <c r="R18" s="54">
        <v>40906</v>
      </c>
      <c r="S18" s="56">
        <v>1800</v>
      </c>
      <c r="T18" s="56">
        <v>0</v>
      </c>
      <c r="U18" s="61" t="s">
        <v>36</v>
      </c>
      <c r="V18" s="57"/>
      <c r="W18" s="57"/>
      <c r="X18" s="55">
        <v>6037</v>
      </c>
      <c r="Y18" s="153" t="s">
        <v>146</v>
      </c>
    </row>
    <row r="19" spans="1:25" s="108" customFormat="1" x14ac:dyDescent="0.2">
      <c r="A19" s="151">
        <v>13</v>
      </c>
      <c r="B19" s="155" t="s">
        <v>76</v>
      </c>
      <c r="C19" s="156">
        <v>383</v>
      </c>
      <c r="D19" s="157" t="s">
        <v>64</v>
      </c>
      <c r="E19" s="158" t="s">
        <v>52</v>
      </c>
      <c r="F19" s="186">
        <v>66</v>
      </c>
      <c r="G19" s="156">
        <v>3170</v>
      </c>
      <c r="H19" s="156">
        <v>1</v>
      </c>
      <c r="I19" s="159">
        <v>40820</v>
      </c>
      <c r="J19" s="159">
        <v>40821</v>
      </c>
      <c r="K19" s="160">
        <v>40829</v>
      </c>
      <c r="L19" s="161">
        <v>40829</v>
      </c>
      <c r="M19" s="201" t="s">
        <v>145</v>
      </c>
      <c r="N19" s="163">
        <v>66</v>
      </c>
      <c r="O19" s="163">
        <v>0</v>
      </c>
      <c r="P19" s="162">
        <v>0</v>
      </c>
      <c r="Q19" s="162">
        <v>0</v>
      </c>
      <c r="R19" s="162">
        <v>0</v>
      </c>
      <c r="S19" s="163">
        <v>66</v>
      </c>
      <c r="T19" s="163">
        <v>0</v>
      </c>
      <c r="U19" s="164" t="s">
        <v>36</v>
      </c>
      <c r="V19" s="162"/>
      <c r="W19" s="162"/>
      <c r="X19" s="156">
        <v>6161</v>
      </c>
      <c r="Y19" s="165" t="s">
        <v>146</v>
      </c>
    </row>
    <row r="20" spans="1:25" x14ac:dyDescent="0.2">
      <c r="A20" s="151">
        <v>14</v>
      </c>
      <c r="B20" s="51">
        <v>40843</v>
      </c>
      <c r="C20" s="3">
        <v>384</v>
      </c>
      <c r="D20" s="91" t="s">
        <v>31</v>
      </c>
      <c r="E20" s="3" t="s">
        <v>18</v>
      </c>
      <c r="F20" s="187">
        <v>360</v>
      </c>
      <c r="G20" s="3">
        <v>3254</v>
      </c>
      <c r="H20" s="55">
        <v>1</v>
      </c>
      <c r="I20" s="24">
        <v>40850</v>
      </c>
      <c r="J20" s="67">
        <v>40852</v>
      </c>
      <c r="K20" s="53">
        <v>40860</v>
      </c>
      <c r="L20" s="54">
        <v>40861</v>
      </c>
      <c r="M20" s="200" t="s">
        <v>120</v>
      </c>
      <c r="N20" s="38">
        <v>312</v>
      </c>
      <c r="O20" s="38">
        <v>48</v>
      </c>
      <c r="P20" s="23">
        <v>49708400</v>
      </c>
      <c r="Q20" s="23">
        <v>20110918</v>
      </c>
      <c r="R20" s="39">
        <v>40863</v>
      </c>
      <c r="S20" s="38">
        <v>360</v>
      </c>
      <c r="T20" s="38">
        <v>0</v>
      </c>
      <c r="U20" s="61" t="s">
        <v>36</v>
      </c>
      <c r="V20" s="23"/>
      <c r="W20" s="23"/>
      <c r="X20" s="3">
        <v>6234</v>
      </c>
      <c r="Y20" s="153" t="s">
        <v>146</v>
      </c>
    </row>
    <row r="21" spans="1:25" x14ac:dyDescent="0.2">
      <c r="B21" s="23"/>
      <c r="C21" s="23"/>
      <c r="D21" s="91"/>
      <c r="E21" s="47"/>
      <c r="F21" s="70"/>
      <c r="G21" s="44"/>
      <c r="H21" s="55"/>
      <c r="I21" s="39"/>
      <c r="J21" s="39"/>
      <c r="L21" s="23"/>
      <c r="M21" s="23"/>
      <c r="N21" s="38"/>
      <c r="O21" s="38"/>
      <c r="P21" s="23"/>
      <c r="Q21" s="23"/>
      <c r="R21" s="23"/>
      <c r="S21" s="38"/>
      <c r="T21" s="38"/>
      <c r="U21" s="61"/>
      <c r="V21" s="23"/>
      <c r="W21" s="23"/>
      <c r="X21" s="3"/>
      <c r="Y21" s="152"/>
    </row>
    <row r="22" spans="1:25" x14ac:dyDescent="0.2">
      <c r="B22" s="23"/>
      <c r="C22" s="23"/>
      <c r="D22" s="23"/>
      <c r="E22" s="23"/>
      <c r="F22" s="38"/>
      <c r="G22" s="23"/>
      <c r="H22" s="57"/>
      <c r="I22" s="23"/>
      <c r="J22" s="23"/>
      <c r="K22" s="23"/>
      <c r="L22" s="23"/>
      <c r="M22" s="23"/>
      <c r="N22" s="38"/>
      <c r="O22" s="38"/>
      <c r="P22" s="23"/>
      <c r="Q22" s="23"/>
      <c r="R22" s="23"/>
      <c r="S22" s="38"/>
      <c r="T22" s="38"/>
      <c r="U22" s="23"/>
      <c r="V22" s="23"/>
      <c r="W22" s="23"/>
      <c r="X22" s="23"/>
      <c r="Y22" s="152"/>
    </row>
    <row r="23" spans="1:25" x14ac:dyDescent="0.2">
      <c r="B23" s="87"/>
      <c r="C23" s="23"/>
      <c r="D23" s="23"/>
      <c r="E23" s="23"/>
      <c r="F23" s="70"/>
      <c r="G23" s="44"/>
      <c r="H23" s="3"/>
      <c r="I23" s="23"/>
      <c r="J23" s="39"/>
      <c r="K23" s="39"/>
      <c r="L23" s="23"/>
      <c r="M23" s="23"/>
      <c r="N23" s="38"/>
      <c r="O23" s="38"/>
      <c r="P23" s="23"/>
      <c r="Q23" s="23"/>
      <c r="R23" s="23"/>
      <c r="S23" s="38">
        <v>0</v>
      </c>
      <c r="T23" s="38">
        <f t="shared" ref="T23:T25" si="0">SUM(F23-S23)</f>
        <v>0</v>
      </c>
      <c r="U23" s="23"/>
      <c r="V23" s="23"/>
      <c r="W23" s="23"/>
      <c r="X23" s="23"/>
      <c r="Y23" s="102"/>
    </row>
    <row r="24" spans="1:25" x14ac:dyDescent="0.2">
      <c r="B24" s="87"/>
      <c r="C24" s="23"/>
      <c r="D24" s="23"/>
      <c r="E24" s="23"/>
      <c r="F24" s="70"/>
      <c r="G24" s="44"/>
      <c r="H24" s="3"/>
      <c r="I24" s="23"/>
      <c r="J24" s="39"/>
      <c r="K24" s="39"/>
      <c r="L24" s="23"/>
      <c r="M24" s="23"/>
      <c r="N24" s="38"/>
      <c r="O24" s="38"/>
      <c r="P24" s="23"/>
      <c r="Q24" s="23"/>
      <c r="R24" s="23"/>
      <c r="S24" s="38">
        <f>SUM('VIATICOS - OCTUBRE 2011'!U26)</f>
        <v>0</v>
      </c>
      <c r="T24" s="38">
        <f t="shared" si="0"/>
        <v>0</v>
      </c>
      <c r="U24" s="23"/>
      <c r="V24" s="23"/>
      <c r="W24" s="23"/>
      <c r="X24" s="23"/>
      <c r="Y24" s="102"/>
    </row>
    <row r="25" spans="1:25" x14ac:dyDescent="0.2">
      <c r="B25" s="87"/>
      <c r="C25" s="23"/>
      <c r="D25" s="23"/>
      <c r="E25" s="23"/>
      <c r="F25" s="70"/>
      <c r="G25" s="44"/>
      <c r="H25" s="3"/>
      <c r="I25" s="23"/>
      <c r="J25" s="39"/>
      <c r="K25" s="39"/>
      <c r="L25" s="23"/>
      <c r="M25" s="23"/>
      <c r="N25" s="38"/>
      <c r="O25" s="38"/>
      <c r="P25" s="23"/>
      <c r="Q25" s="23"/>
      <c r="R25" s="23"/>
      <c r="S25" s="38">
        <f>SUM('VIATICOS - OCTUBRE 2011'!U28)</f>
        <v>0</v>
      </c>
      <c r="T25" s="38">
        <f t="shared" si="0"/>
        <v>0</v>
      </c>
      <c r="U25" s="23"/>
      <c r="V25" s="23"/>
      <c r="W25" s="23"/>
      <c r="X25" s="23"/>
      <c r="Y25" s="102"/>
    </row>
    <row r="26" spans="1:25" x14ac:dyDescent="0.2">
      <c r="B26" s="23"/>
      <c r="C26" s="23"/>
      <c r="D26" s="23"/>
      <c r="E26" s="23"/>
      <c r="F26" s="38"/>
      <c r="G26" s="23"/>
      <c r="H26" s="23"/>
      <c r="I26" s="23"/>
      <c r="J26" s="23"/>
      <c r="K26" s="23"/>
      <c r="L26" s="23"/>
      <c r="M26" s="23"/>
      <c r="N26" s="38"/>
      <c r="O26" s="38"/>
      <c r="P26" s="23"/>
      <c r="Q26" s="23"/>
      <c r="R26" s="23"/>
      <c r="S26" s="38">
        <v>0</v>
      </c>
      <c r="T26" s="38">
        <v>0</v>
      </c>
      <c r="U26" s="23"/>
      <c r="V26" s="23"/>
      <c r="W26" s="23"/>
      <c r="X26" s="23"/>
      <c r="Y26" s="102"/>
    </row>
    <row r="27" spans="1:25" x14ac:dyDescent="0.2">
      <c r="B27" s="23"/>
      <c r="C27" s="23"/>
      <c r="D27" s="23"/>
      <c r="E27" s="23"/>
      <c r="F27" s="38"/>
      <c r="G27" s="23"/>
      <c r="H27" s="23"/>
      <c r="I27" s="23"/>
      <c r="J27" s="23"/>
      <c r="K27" s="23"/>
      <c r="L27" s="23"/>
      <c r="M27" s="23"/>
      <c r="N27" s="38"/>
      <c r="O27" s="38"/>
      <c r="P27" s="23"/>
      <c r="Q27" s="23"/>
      <c r="R27" s="23"/>
      <c r="S27" s="38"/>
      <c r="T27" s="38"/>
      <c r="U27" s="23"/>
      <c r="V27" s="23"/>
      <c r="W27" s="23"/>
      <c r="X27" s="23"/>
      <c r="Y27" s="102"/>
    </row>
    <row r="28" spans="1:25" x14ac:dyDescent="0.2">
      <c r="B28" s="23"/>
      <c r="C28" s="23"/>
      <c r="D28" s="23"/>
      <c r="E28" s="23"/>
      <c r="F28" s="38"/>
      <c r="G28" s="23"/>
      <c r="H28" s="23"/>
      <c r="I28" s="23"/>
      <c r="J28" s="23"/>
      <c r="K28" s="23"/>
      <c r="L28" s="23"/>
      <c r="M28" s="23"/>
      <c r="N28" s="38"/>
      <c r="O28" s="38"/>
      <c r="P28" s="23"/>
      <c r="Q28" s="23"/>
      <c r="R28" s="23"/>
      <c r="S28" s="38"/>
      <c r="T28" s="38"/>
      <c r="U28" s="23"/>
      <c r="V28" s="23"/>
      <c r="W28" s="23"/>
      <c r="X28" s="23"/>
      <c r="Y28" s="102"/>
    </row>
    <row r="29" spans="1:25" ht="12" thickBot="1" x14ac:dyDescent="0.25">
      <c r="B29" s="46"/>
      <c r="C29" s="46"/>
      <c r="D29" s="46"/>
      <c r="E29" s="46"/>
      <c r="F29" s="42"/>
      <c r="G29" s="46"/>
      <c r="H29" s="46"/>
      <c r="I29" s="46"/>
      <c r="J29" s="46"/>
      <c r="K29" s="46"/>
      <c r="L29" s="46"/>
      <c r="M29" s="46"/>
      <c r="N29" s="42"/>
      <c r="O29" s="42"/>
      <c r="P29" s="46"/>
      <c r="Q29" s="46"/>
      <c r="R29" s="46"/>
      <c r="S29" s="38">
        <f>SUM('VIATICOS - OCTUBRE 2011'!U32)</f>
        <v>0</v>
      </c>
      <c r="T29" s="38">
        <f>SUM(F29-S29)</f>
        <v>0</v>
      </c>
      <c r="U29" s="46"/>
      <c r="V29" s="46"/>
      <c r="W29" s="46"/>
      <c r="X29" s="46"/>
      <c r="Y29" s="105"/>
    </row>
    <row r="30" spans="1:25" ht="12" thickBot="1" x14ac:dyDescent="0.25">
      <c r="F30" s="101">
        <f>SUM(F7:F29)</f>
        <v>8166</v>
      </c>
      <c r="N30" s="40">
        <f>SUM(N7:N29)</f>
        <v>6777.6900000000005</v>
      </c>
      <c r="O30" s="41">
        <f>SUM(O7:O29)</f>
        <v>1388.31</v>
      </c>
      <c r="S30" s="40">
        <v>8166</v>
      </c>
      <c r="T30" s="41">
        <v>0</v>
      </c>
    </row>
    <row r="34" spans="1:21" x14ac:dyDescent="0.2">
      <c r="B34" s="10" t="s">
        <v>42</v>
      </c>
      <c r="C34" s="10"/>
      <c r="E34" s="12"/>
    </row>
    <row r="35" spans="1:21" ht="12" thickBot="1" x14ac:dyDescent="0.25">
      <c r="B35" s="5"/>
      <c r="E35" s="12"/>
      <c r="J35" s="25" t="s">
        <v>21</v>
      </c>
      <c r="K35" s="28"/>
      <c r="L35" s="114"/>
      <c r="M35" s="115"/>
      <c r="N35" s="115"/>
      <c r="O35" s="115"/>
      <c r="P35" s="116"/>
      <c r="Q35" s="117"/>
      <c r="R35" s="118"/>
      <c r="S35" s="115"/>
      <c r="T35" s="119"/>
      <c r="U35" s="119"/>
    </row>
    <row r="36" spans="1:21" ht="34.5" thickBot="1" x14ac:dyDescent="0.25">
      <c r="B36" s="34" t="s">
        <v>47</v>
      </c>
      <c r="C36" s="35" t="s">
        <v>48</v>
      </c>
      <c r="D36" s="36" t="s">
        <v>58</v>
      </c>
      <c r="E36" s="37" t="s">
        <v>49</v>
      </c>
      <c r="J36" s="25" t="s">
        <v>16</v>
      </c>
      <c r="K36" s="8"/>
      <c r="L36" s="114"/>
      <c r="M36" s="115"/>
      <c r="N36" s="115"/>
      <c r="O36" s="115"/>
      <c r="P36" s="116"/>
      <c r="Q36" s="117"/>
      <c r="R36" s="118"/>
      <c r="S36" s="115"/>
      <c r="T36" s="119"/>
      <c r="U36" s="119"/>
    </row>
    <row r="37" spans="1:21" ht="12" thickBot="1" x14ac:dyDescent="0.25">
      <c r="B37" s="13">
        <f>SUM(F30)</f>
        <v>8166</v>
      </c>
      <c r="C37" s="14">
        <f>SUM(N30)</f>
        <v>6777.6900000000005</v>
      </c>
      <c r="D37" s="14">
        <f>SUM(O30)</f>
        <v>1388.31</v>
      </c>
      <c r="E37" s="15">
        <v>0</v>
      </c>
      <c r="J37" s="25" t="s">
        <v>22</v>
      </c>
      <c r="K37" s="9"/>
      <c r="L37" s="114"/>
      <c r="M37" s="115"/>
      <c r="N37" s="115"/>
      <c r="O37" s="115"/>
      <c r="P37" s="116"/>
      <c r="Q37" s="117"/>
      <c r="R37" s="118"/>
      <c r="S37" s="115"/>
      <c r="T37" s="119"/>
      <c r="U37" s="119"/>
    </row>
    <row r="38" spans="1:21" x14ac:dyDescent="0.2">
      <c r="B38" s="5"/>
      <c r="C38" s="16">
        <f>SUM(C37/B37)</f>
        <v>0.82998897869213817</v>
      </c>
      <c r="D38" s="16">
        <f>SUM(D37/B37)</f>
        <v>0.17001102130786186</v>
      </c>
      <c r="E38" s="16">
        <f>SUM(E37/B37)</f>
        <v>0</v>
      </c>
      <c r="J38" s="25" t="s">
        <v>51</v>
      </c>
      <c r="K38" s="106"/>
      <c r="L38" s="114"/>
      <c r="M38" s="115"/>
      <c r="N38" s="115"/>
      <c r="O38" s="115"/>
      <c r="P38" s="116"/>
      <c r="Q38" s="117"/>
      <c r="R38" s="118"/>
      <c r="S38" s="115"/>
      <c r="T38" s="119"/>
      <c r="U38" s="119"/>
    </row>
    <row r="39" spans="1:21" ht="14.25" customHeight="1" x14ac:dyDescent="0.2">
      <c r="J39" s="179" t="s">
        <v>147</v>
      </c>
      <c r="K39" s="109"/>
      <c r="L39" s="114"/>
      <c r="M39" s="120"/>
      <c r="N39" s="120"/>
      <c r="O39" s="120"/>
      <c r="P39" s="121"/>
      <c r="Q39" s="117"/>
      <c r="R39" s="122"/>
      <c r="S39" s="115"/>
      <c r="T39" s="119"/>
      <c r="U39" s="119"/>
    </row>
    <row r="40" spans="1:21" x14ac:dyDescent="0.2">
      <c r="L40" s="114"/>
      <c r="M40" s="115"/>
      <c r="N40" s="115"/>
      <c r="O40" s="115"/>
      <c r="P40" s="121"/>
      <c r="Q40" s="117"/>
      <c r="R40" s="118"/>
      <c r="S40" s="115"/>
      <c r="T40" s="119"/>
      <c r="U40" s="119"/>
    </row>
    <row r="41" spans="1:21" x14ac:dyDescent="0.2">
      <c r="E41" s="7"/>
      <c r="L41" s="114"/>
      <c r="M41" s="120"/>
      <c r="N41" s="120"/>
      <c r="O41" s="120"/>
      <c r="P41" s="121"/>
      <c r="Q41" s="117"/>
      <c r="R41" s="122"/>
      <c r="S41" s="115"/>
      <c r="T41" s="119"/>
      <c r="U41" s="119"/>
    </row>
    <row r="42" spans="1:21" x14ac:dyDescent="0.2">
      <c r="L42" s="114"/>
      <c r="M42" s="115"/>
      <c r="N42" s="115"/>
      <c r="O42" s="115"/>
      <c r="P42" s="121"/>
      <c r="Q42" s="117"/>
      <c r="R42" s="118"/>
      <c r="S42" s="115"/>
      <c r="T42" s="119"/>
      <c r="U42" s="119"/>
    </row>
    <row r="43" spans="1:21" x14ac:dyDescent="0.2">
      <c r="L43" s="114"/>
      <c r="M43" s="115"/>
      <c r="N43" s="115"/>
      <c r="O43" s="115"/>
      <c r="P43" s="121"/>
      <c r="Q43" s="117"/>
      <c r="R43" s="118"/>
      <c r="S43" s="115"/>
      <c r="T43" s="119"/>
      <c r="U43" s="119"/>
    </row>
    <row r="44" spans="1:21" x14ac:dyDescent="0.2">
      <c r="L44" s="114"/>
      <c r="M44" s="115"/>
      <c r="N44" s="115"/>
      <c r="O44" s="115"/>
      <c r="P44" s="121"/>
      <c r="Q44" s="117"/>
      <c r="R44" s="118"/>
      <c r="S44" s="115"/>
      <c r="T44" s="119"/>
      <c r="U44" s="119"/>
    </row>
    <row r="45" spans="1:21" ht="12.75" customHeight="1" x14ac:dyDescent="0.2">
      <c r="A45" s="108"/>
      <c r="L45" s="114"/>
      <c r="M45" s="115"/>
      <c r="N45" s="115"/>
      <c r="O45" s="115"/>
      <c r="P45" s="121"/>
      <c r="Q45" s="117"/>
      <c r="R45" s="118"/>
      <c r="S45" s="115"/>
      <c r="T45" s="119"/>
      <c r="U45" s="119"/>
    </row>
    <row r="46" spans="1:21" x14ac:dyDescent="0.2">
      <c r="L46" s="114"/>
      <c r="M46" s="115"/>
      <c r="N46" s="115"/>
      <c r="O46" s="115"/>
      <c r="P46" s="121"/>
      <c r="Q46" s="117"/>
      <c r="R46" s="118"/>
      <c r="S46" s="115"/>
      <c r="T46" s="119"/>
      <c r="U46" s="119"/>
    </row>
  </sheetData>
  <mergeCells count="1">
    <mergeCell ref="B4:Y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69"/>
  <sheetViews>
    <sheetView topLeftCell="I1" zoomScaleNormal="100" workbookViewId="0">
      <selection activeCell="U42" sqref="U42"/>
    </sheetView>
  </sheetViews>
  <sheetFormatPr baseColWidth="10" defaultRowHeight="11.25" x14ac:dyDescent="0.2"/>
  <cols>
    <col min="1" max="1" width="5.140625" style="4" customWidth="1"/>
    <col min="2" max="2" width="9" style="4" customWidth="1"/>
    <col min="3" max="3" width="8.7109375" style="4" customWidth="1"/>
    <col min="4" max="4" width="23.42578125" style="4" customWidth="1"/>
    <col min="5" max="5" width="11.42578125" style="4"/>
    <col min="6" max="6" width="10.140625" style="4" customWidth="1"/>
    <col min="7" max="7" width="8.42578125" style="4" customWidth="1"/>
    <col min="8" max="8" width="6" style="4" customWidth="1"/>
    <col min="9" max="10" width="10.85546875" style="4" customWidth="1"/>
    <col min="11" max="12" width="11.42578125" style="4"/>
    <col min="13" max="13" width="17.140625" style="4" customWidth="1"/>
    <col min="14" max="18" width="11.42578125" style="4"/>
    <col min="19" max="19" width="11.140625" style="4" customWidth="1"/>
    <col min="20" max="20" width="9.85546875" style="4" customWidth="1"/>
    <col min="21" max="21" width="11.42578125" style="4"/>
    <col min="22" max="22" width="8" style="4" customWidth="1"/>
    <col min="23" max="23" width="15.7109375" style="4" customWidth="1"/>
    <col min="24" max="16384" width="11.42578125" style="4"/>
  </cols>
  <sheetData>
    <row r="3" spans="1:23" ht="15" customHeight="1" x14ac:dyDescent="0.2">
      <c r="B3" s="202" t="s">
        <v>150</v>
      </c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</row>
    <row r="4" spans="1:23" ht="12" thickBot="1" x14ac:dyDescent="0.25">
      <c r="B4" s="6" t="s">
        <v>149</v>
      </c>
      <c r="F4" s="43"/>
      <c r="L4" s="5"/>
      <c r="M4" s="5"/>
      <c r="N4" s="30"/>
      <c r="O4" s="30"/>
      <c r="P4" s="31"/>
      <c r="Q4" s="31"/>
      <c r="R4" s="31"/>
      <c r="S4" s="30"/>
      <c r="T4" s="5"/>
      <c r="U4" s="5"/>
      <c r="V4" s="5"/>
      <c r="W4" s="5"/>
    </row>
    <row r="5" spans="1:23" ht="34.5" thickBot="1" x14ac:dyDescent="0.25">
      <c r="B5" s="129" t="s">
        <v>0</v>
      </c>
      <c r="C5" s="130" t="s">
        <v>1</v>
      </c>
      <c r="D5" s="80" t="s">
        <v>2</v>
      </c>
      <c r="E5" s="81" t="s">
        <v>3</v>
      </c>
      <c r="F5" s="82" t="s">
        <v>4</v>
      </c>
      <c r="G5" s="83" t="s">
        <v>5</v>
      </c>
      <c r="H5" s="83" t="s">
        <v>6</v>
      </c>
      <c r="I5" s="81" t="s">
        <v>7</v>
      </c>
      <c r="J5" s="20" t="s">
        <v>8</v>
      </c>
      <c r="K5" s="124" t="s">
        <v>17</v>
      </c>
      <c r="L5" s="20" t="s">
        <v>9</v>
      </c>
      <c r="M5" s="20" t="s">
        <v>10</v>
      </c>
      <c r="N5" s="29" t="s">
        <v>11</v>
      </c>
      <c r="O5" s="29" t="s">
        <v>12</v>
      </c>
      <c r="P5" s="27" t="s">
        <v>43</v>
      </c>
      <c r="Q5" s="27" t="s">
        <v>13</v>
      </c>
      <c r="R5" s="27" t="s">
        <v>44</v>
      </c>
      <c r="S5" s="29" t="s">
        <v>14</v>
      </c>
      <c r="T5" s="20" t="s">
        <v>15</v>
      </c>
      <c r="U5" s="20" t="s">
        <v>23</v>
      </c>
      <c r="V5" s="20" t="s">
        <v>26</v>
      </c>
      <c r="W5" s="22" t="s">
        <v>35</v>
      </c>
    </row>
    <row r="6" spans="1:23" x14ac:dyDescent="0.2">
      <c r="A6" s="151">
        <v>1</v>
      </c>
      <c r="B6" s="39">
        <v>40849</v>
      </c>
      <c r="C6" s="88">
        <v>385</v>
      </c>
      <c r="D6" s="69" t="s">
        <v>125</v>
      </c>
      <c r="E6" s="69" t="s">
        <v>19</v>
      </c>
      <c r="F6" s="188">
        <v>360</v>
      </c>
      <c r="G6" s="3">
        <v>3315</v>
      </c>
      <c r="H6" s="3">
        <v>22</v>
      </c>
      <c r="I6" s="39">
        <v>40855</v>
      </c>
      <c r="J6" s="71">
        <v>40856</v>
      </c>
      <c r="K6" s="54">
        <v>40864</v>
      </c>
      <c r="L6" s="54">
        <v>40869</v>
      </c>
      <c r="M6" s="68" t="s">
        <v>117</v>
      </c>
      <c r="N6" s="38">
        <v>107</v>
      </c>
      <c r="O6" s="38">
        <v>253</v>
      </c>
      <c r="P6" s="23">
        <v>49792500</v>
      </c>
      <c r="Q6" s="23">
        <v>20110948</v>
      </c>
      <c r="R6" s="39">
        <v>40877</v>
      </c>
      <c r="S6" s="38">
        <v>360</v>
      </c>
      <c r="T6" s="38">
        <v>0</v>
      </c>
      <c r="U6" s="3" t="s">
        <v>36</v>
      </c>
      <c r="V6" s="3">
        <v>6299</v>
      </c>
      <c r="W6" s="153" t="s">
        <v>146</v>
      </c>
    </row>
    <row r="7" spans="1:23" x14ac:dyDescent="0.2">
      <c r="A7" s="151">
        <v>2</v>
      </c>
      <c r="B7" s="72">
        <v>40850</v>
      </c>
      <c r="C7" s="74">
        <v>386</v>
      </c>
      <c r="D7" s="73" t="s">
        <v>33</v>
      </c>
      <c r="E7" s="74" t="s">
        <v>92</v>
      </c>
      <c r="F7" s="189">
        <v>360</v>
      </c>
      <c r="G7" s="75">
        <v>3359</v>
      </c>
      <c r="H7" s="75">
        <v>1</v>
      </c>
      <c r="I7" s="76">
        <v>40857</v>
      </c>
      <c r="J7" s="76">
        <v>40859</v>
      </c>
      <c r="K7" s="54">
        <v>40867</v>
      </c>
      <c r="L7" s="54">
        <v>40865</v>
      </c>
      <c r="M7" s="68" t="s">
        <v>112</v>
      </c>
      <c r="N7" s="38">
        <v>323.32</v>
      </c>
      <c r="O7" s="38">
        <v>36.68</v>
      </c>
      <c r="P7" s="23">
        <v>49707291</v>
      </c>
      <c r="Q7" s="23">
        <v>20110957</v>
      </c>
      <c r="R7" s="39">
        <v>40877</v>
      </c>
      <c r="S7" s="38">
        <v>360</v>
      </c>
      <c r="T7" s="38">
        <v>0</v>
      </c>
      <c r="U7" s="3" t="s">
        <v>36</v>
      </c>
      <c r="V7" s="3">
        <v>6344</v>
      </c>
      <c r="W7" s="153" t="s">
        <v>146</v>
      </c>
    </row>
    <row r="8" spans="1:23" x14ac:dyDescent="0.2">
      <c r="A8" s="151">
        <v>3</v>
      </c>
      <c r="B8" s="72">
        <v>40854</v>
      </c>
      <c r="C8" s="74">
        <v>387</v>
      </c>
      <c r="D8" s="77" t="s">
        <v>24</v>
      </c>
      <c r="E8" s="74" t="s">
        <v>18</v>
      </c>
      <c r="F8" s="189">
        <v>630</v>
      </c>
      <c r="G8" s="75">
        <v>3389</v>
      </c>
      <c r="H8" s="75">
        <v>22</v>
      </c>
      <c r="I8" s="76">
        <v>40863</v>
      </c>
      <c r="J8" s="76">
        <v>40866</v>
      </c>
      <c r="K8" s="39">
        <v>40874</v>
      </c>
      <c r="L8" s="54">
        <v>40871</v>
      </c>
      <c r="M8" s="68" t="s">
        <v>121</v>
      </c>
      <c r="N8" s="38">
        <v>572</v>
      </c>
      <c r="O8" s="38">
        <v>58</v>
      </c>
      <c r="P8" s="23">
        <v>49707519</v>
      </c>
      <c r="Q8" s="23">
        <v>20110952</v>
      </c>
      <c r="R8" s="39">
        <v>40877</v>
      </c>
      <c r="S8" s="38">
        <v>630</v>
      </c>
      <c r="T8" s="38">
        <v>0</v>
      </c>
      <c r="U8" s="3" t="s">
        <v>36</v>
      </c>
      <c r="V8" s="3">
        <v>6378</v>
      </c>
      <c r="W8" s="153" t="s">
        <v>146</v>
      </c>
    </row>
    <row r="9" spans="1:23" x14ac:dyDescent="0.2">
      <c r="A9" s="151">
        <v>4</v>
      </c>
      <c r="B9" s="72">
        <v>40854</v>
      </c>
      <c r="C9" s="74">
        <v>388</v>
      </c>
      <c r="D9" s="77" t="s">
        <v>60</v>
      </c>
      <c r="E9" s="74" t="s">
        <v>20</v>
      </c>
      <c r="F9" s="189">
        <v>540</v>
      </c>
      <c r="G9" s="75">
        <v>3390</v>
      </c>
      <c r="H9" s="75">
        <v>22</v>
      </c>
      <c r="I9" s="76">
        <v>40856</v>
      </c>
      <c r="J9" s="76">
        <v>40858</v>
      </c>
      <c r="K9" s="39">
        <v>40866</v>
      </c>
      <c r="L9" s="54">
        <v>40868</v>
      </c>
      <c r="M9" s="68" t="s">
        <v>116</v>
      </c>
      <c r="N9" s="38">
        <v>524.29999999999995</v>
      </c>
      <c r="O9" s="38">
        <v>15.7</v>
      </c>
      <c r="P9" s="23"/>
      <c r="Q9" s="23">
        <v>20110949</v>
      </c>
      <c r="R9" s="39">
        <v>40877</v>
      </c>
      <c r="S9" s="38">
        <v>540</v>
      </c>
      <c r="T9" s="38">
        <v>0</v>
      </c>
      <c r="U9" s="3" t="s">
        <v>36</v>
      </c>
      <c r="V9" s="3">
        <v>6374</v>
      </c>
      <c r="W9" s="153" t="s">
        <v>146</v>
      </c>
    </row>
    <row r="10" spans="1:23" x14ac:dyDescent="0.2">
      <c r="A10" s="151">
        <v>5</v>
      </c>
      <c r="B10" s="72">
        <v>40854</v>
      </c>
      <c r="C10" s="74">
        <v>389</v>
      </c>
      <c r="D10" s="77" t="s">
        <v>41</v>
      </c>
      <c r="E10" s="74" t="s">
        <v>53</v>
      </c>
      <c r="F10" s="189">
        <v>630</v>
      </c>
      <c r="G10" s="75">
        <v>3388</v>
      </c>
      <c r="H10" s="75">
        <v>22</v>
      </c>
      <c r="I10" s="76">
        <v>40863</v>
      </c>
      <c r="J10" s="76">
        <v>40866</v>
      </c>
      <c r="K10" s="39">
        <v>40874</v>
      </c>
      <c r="L10" s="54">
        <v>40870</v>
      </c>
      <c r="M10" s="68" t="s">
        <v>124</v>
      </c>
      <c r="N10" s="38">
        <v>562</v>
      </c>
      <c r="O10" s="38">
        <v>68</v>
      </c>
      <c r="P10" s="23">
        <v>49707385</v>
      </c>
      <c r="Q10" s="23">
        <v>20110955</v>
      </c>
      <c r="R10" s="39">
        <v>40877</v>
      </c>
      <c r="S10" s="38">
        <v>630</v>
      </c>
      <c r="T10" s="38">
        <v>0</v>
      </c>
      <c r="U10" s="3" t="s">
        <v>36</v>
      </c>
      <c r="V10" s="3">
        <v>6377</v>
      </c>
      <c r="W10" s="153" t="s">
        <v>146</v>
      </c>
    </row>
    <row r="11" spans="1:23" s="108" customFormat="1" x14ac:dyDescent="0.2">
      <c r="A11" s="151">
        <v>6</v>
      </c>
      <c r="B11" s="140">
        <v>40854</v>
      </c>
      <c r="C11" s="141">
        <v>390</v>
      </c>
      <c r="D11" s="142" t="s">
        <v>83</v>
      </c>
      <c r="E11" s="141" t="s">
        <v>20</v>
      </c>
      <c r="F11" s="190">
        <v>360</v>
      </c>
      <c r="G11" s="143">
        <v>3391</v>
      </c>
      <c r="H11" s="143">
        <v>22</v>
      </c>
      <c r="I11" s="144">
        <v>40857</v>
      </c>
      <c r="J11" s="144">
        <v>40859</v>
      </c>
      <c r="K11" s="145">
        <v>40867</v>
      </c>
      <c r="L11" s="145" t="s">
        <v>21</v>
      </c>
      <c r="M11" s="146" t="s">
        <v>21</v>
      </c>
      <c r="N11" s="147" t="s">
        <v>21</v>
      </c>
      <c r="O11" s="147" t="s">
        <v>21</v>
      </c>
      <c r="P11" s="148"/>
      <c r="Q11" s="148"/>
      <c r="R11" s="148"/>
      <c r="S11" s="147"/>
      <c r="T11" s="139">
        <v>0</v>
      </c>
      <c r="U11" s="149"/>
      <c r="V11" s="149"/>
      <c r="W11" s="154"/>
    </row>
    <row r="12" spans="1:23" x14ac:dyDescent="0.2">
      <c r="A12" s="151">
        <v>7</v>
      </c>
      <c r="B12" s="72">
        <v>40854</v>
      </c>
      <c r="C12" s="74">
        <v>391</v>
      </c>
      <c r="D12" s="77" t="s">
        <v>94</v>
      </c>
      <c r="E12" s="74" t="s">
        <v>20</v>
      </c>
      <c r="F12" s="189">
        <v>270</v>
      </c>
      <c r="G12" s="75">
        <v>3392</v>
      </c>
      <c r="H12" s="75">
        <v>22</v>
      </c>
      <c r="I12" s="76">
        <v>40857</v>
      </c>
      <c r="J12" s="76">
        <v>40858</v>
      </c>
      <c r="K12" s="39">
        <v>40866</v>
      </c>
      <c r="L12" s="54">
        <v>40868</v>
      </c>
      <c r="M12" s="68" t="s">
        <v>115</v>
      </c>
      <c r="N12" s="38">
        <v>270</v>
      </c>
      <c r="O12" s="38">
        <v>0</v>
      </c>
      <c r="P12" s="23">
        <v>0</v>
      </c>
      <c r="Q12" s="23">
        <v>0</v>
      </c>
      <c r="R12" s="23">
        <v>0</v>
      </c>
      <c r="S12" s="38">
        <v>270</v>
      </c>
      <c r="T12" s="38">
        <v>0</v>
      </c>
      <c r="U12" s="3" t="s">
        <v>36</v>
      </c>
      <c r="V12" s="3">
        <v>6376</v>
      </c>
      <c r="W12" s="153" t="s">
        <v>146</v>
      </c>
    </row>
    <row r="13" spans="1:23" x14ac:dyDescent="0.2">
      <c r="A13" s="151">
        <v>8</v>
      </c>
      <c r="B13" s="72">
        <v>40855</v>
      </c>
      <c r="C13" s="74">
        <v>392</v>
      </c>
      <c r="D13" s="77" t="s">
        <v>84</v>
      </c>
      <c r="E13" s="74" t="s">
        <v>32</v>
      </c>
      <c r="F13" s="189">
        <v>2700</v>
      </c>
      <c r="G13" s="75">
        <v>3414</v>
      </c>
      <c r="H13" s="75">
        <v>1</v>
      </c>
      <c r="I13" s="76">
        <v>40856</v>
      </c>
      <c r="J13" s="76">
        <v>40871</v>
      </c>
      <c r="K13" s="39">
        <v>40879</v>
      </c>
      <c r="L13" s="54">
        <v>40879</v>
      </c>
      <c r="M13" s="68" t="s">
        <v>152</v>
      </c>
      <c r="N13" s="38">
        <v>860.6</v>
      </c>
      <c r="O13" s="38">
        <v>1839.4</v>
      </c>
      <c r="P13" s="23">
        <v>48143236</v>
      </c>
      <c r="Q13" s="23">
        <v>20110951</v>
      </c>
      <c r="R13" s="39">
        <v>40877</v>
      </c>
      <c r="S13" s="38">
        <v>2700</v>
      </c>
      <c r="T13" s="38"/>
      <c r="U13" s="3" t="s">
        <v>36</v>
      </c>
      <c r="V13" s="3">
        <v>6397</v>
      </c>
      <c r="W13" s="153" t="s">
        <v>146</v>
      </c>
    </row>
    <row r="14" spans="1:23" x14ac:dyDescent="0.2">
      <c r="A14" s="151">
        <v>9</v>
      </c>
      <c r="B14" s="111">
        <v>40855</v>
      </c>
      <c r="C14" s="131">
        <v>393</v>
      </c>
      <c r="D14" s="100" t="s">
        <v>85</v>
      </c>
      <c r="E14" s="78" t="s">
        <v>32</v>
      </c>
      <c r="F14" s="191">
        <v>2520</v>
      </c>
      <c r="G14" s="75">
        <v>3430</v>
      </c>
      <c r="H14" s="79">
        <v>1</v>
      </c>
      <c r="I14" s="76">
        <v>40845</v>
      </c>
      <c r="J14" s="76">
        <v>40859</v>
      </c>
      <c r="K14" s="39">
        <v>40867</v>
      </c>
      <c r="L14" s="54">
        <v>40869</v>
      </c>
      <c r="M14" s="68" t="s">
        <v>114</v>
      </c>
      <c r="N14" s="38">
        <v>1986.4</v>
      </c>
      <c r="O14" s="38">
        <v>533.6</v>
      </c>
      <c r="P14" s="23">
        <v>50127311</v>
      </c>
      <c r="Q14" s="23">
        <v>20110950</v>
      </c>
      <c r="R14" s="39">
        <v>40877</v>
      </c>
      <c r="S14" s="38">
        <v>2520</v>
      </c>
      <c r="T14" s="38">
        <v>0</v>
      </c>
      <c r="U14" s="3" t="s">
        <v>36</v>
      </c>
      <c r="V14" s="3">
        <v>6514</v>
      </c>
      <c r="W14" s="153" t="s">
        <v>146</v>
      </c>
    </row>
    <row r="15" spans="1:23" x14ac:dyDescent="0.2">
      <c r="A15" s="151">
        <v>10</v>
      </c>
      <c r="B15" s="72">
        <v>40856</v>
      </c>
      <c r="C15" s="132">
        <v>394</v>
      </c>
      <c r="D15" s="78" t="s">
        <v>86</v>
      </c>
      <c r="E15" s="78" t="s">
        <v>20</v>
      </c>
      <c r="F15" s="191">
        <v>180</v>
      </c>
      <c r="G15" s="75">
        <v>3432</v>
      </c>
      <c r="H15" s="79">
        <v>25</v>
      </c>
      <c r="I15" s="76">
        <v>40858</v>
      </c>
      <c r="J15" s="76">
        <v>40859</v>
      </c>
      <c r="K15" s="39">
        <v>40867</v>
      </c>
      <c r="L15" s="54">
        <v>40877</v>
      </c>
      <c r="M15" s="68" t="s">
        <v>126</v>
      </c>
      <c r="N15" s="38">
        <v>180</v>
      </c>
      <c r="O15" s="38">
        <v>0</v>
      </c>
      <c r="P15" s="23">
        <v>0</v>
      </c>
      <c r="Q15" s="23">
        <v>0</v>
      </c>
      <c r="R15" s="23">
        <v>0</v>
      </c>
      <c r="S15" s="38">
        <v>180</v>
      </c>
      <c r="T15" s="38">
        <v>0</v>
      </c>
      <c r="U15" s="3" t="s">
        <v>36</v>
      </c>
      <c r="V15" s="3">
        <v>6503</v>
      </c>
      <c r="W15" s="153" t="s">
        <v>146</v>
      </c>
    </row>
    <row r="16" spans="1:23" x14ac:dyDescent="0.2">
      <c r="A16" s="151">
        <v>11</v>
      </c>
      <c r="B16" s="72">
        <v>40856</v>
      </c>
      <c r="C16" s="132">
        <v>395</v>
      </c>
      <c r="D16" s="78" t="s">
        <v>86</v>
      </c>
      <c r="E16" s="78" t="s">
        <v>57</v>
      </c>
      <c r="F16" s="191">
        <v>180</v>
      </c>
      <c r="G16" s="75">
        <v>3433</v>
      </c>
      <c r="H16" s="79">
        <v>25</v>
      </c>
      <c r="I16" s="76">
        <v>40863</v>
      </c>
      <c r="J16" s="76">
        <v>40864</v>
      </c>
      <c r="K16" s="39">
        <v>40872</v>
      </c>
      <c r="L16" s="54">
        <v>40877</v>
      </c>
      <c r="M16" s="68" t="s">
        <v>126</v>
      </c>
      <c r="N16" s="38">
        <v>180</v>
      </c>
      <c r="O16" s="38">
        <v>0</v>
      </c>
      <c r="P16" s="23">
        <v>0</v>
      </c>
      <c r="Q16" s="23">
        <v>0</v>
      </c>
      <c r="R16" s="23">
        <v>0</v>
      </c>
      <c r="S16" s="38">
        <v>180</v>
      </c>
      <c r="T16" s="38">
        <v>0</v>
      </c>
      <c r="U16" s="3" t="s">
        <v>36</v>
      </c>
      <c r="V16" s="3">
        <v>6504</v>
      </c>
      <c r="W16" s="153" t="s">
        <v>146</v>
      </c>
    </row>
    <row r="17" spans="1:23" x14ac:dyDescent="0.2">
      <c r="A17" s="151">
        <v>12</v>
      </c>
      <c r="B17" s="72">
        <v>40856</v>
      </c>
      <c r="C17" s="132">
        <v>396</v>
      </c>
      <c r="D17" s="78" t="s">
        <v>86</v>
      </c>
      <c r="E17" s="78" t="s">
        <v>38</v>
      </c>
      <c r="F17" s="191">
        <v>180</v>
      </c>
      <c r="G17" s="75">
        <v>3434</v>
      </c>
      <c r="H17" s="79">
        <v>25</v>
      </c>
      <c r="I17" s="76">
        <v>40862</v>
      </c>
      <c r="J17" s="76">
        <v>40863</v>
      </c>
      <c r="K17" s="39">
        <v>40871</v>
      </c>
      <c r="L17" s="54">
        <v>40877</v>
      </c>
      <c r="M17" s="68" t="s">
        <v>126</v>
      </c>
      <c r="N17" s="38">
        <v>180</v>
      </c>
      <c r="O17" s="38">
        <v>0</v>
      </c>
      <c r="P17" s="23">
        <v>0</v>
      </c>
      <c r="Q17" s="23">
        <v>0</v>
      </c>
      <c r="R17" s="23">
        <v>0</v>
      </c>
      <c r="S17" s="38">
        <v>180</v>
      </c>
      <c r="T17" s="38">
        <v>0</v>
      </c>
      <c r="U17" s="3" t="s">
        <v>36</v>
      </c>
      <c r="V17" s="3">
        <v>6505</v>
      </c>
      <c r="W17" s="153" t="s">
        <v>146</v>
      </c>
    </row>
    <row r="18" spans="1:23" x14ac:dyDescent="0.2">
      <c r="A18" s="151">
        <v>13</v>
      </c>
      <c r="B18" s="72">
        <v>40856</v>
      </c>
      <c r="C18" s="132">
        <v>397</v>
      </c>
      <c r="D18" s="78" t="s">
        <v>86</v>
      </c>
      <c r="E18" s="73" t="s">
        <v>92</v>
      </c>
      <c r="F18" s="191">
        <v>270</v>
      </c>
      <c r="G18" s="75">
        <v>3435</v>
      </c>
      <c r="H18" s="79">
        <v>25</v>
      </c>
      <c r="I18" s="76">
        <v>40867</v>
      </c>
      <c r="J18" s="76">
        <v>40869</v>
      </c>
      <c r="K18" s="39">
        <v>40877</v>
      </c>
      <c r="L18" s="54">
        <v>40877</v>
      </c>
      <c r="M18" s="68" t="s">
        <v>126</v>
      </c>
      <c r="N18" s="38">
        <v>226.82</v>
      </c>
      <c r="O18" s="38">
        <v>133.18</v>
      </c>
      <c r="P18" s="23">
        <v>50239195</v>
      </c>
      <c r="Q18" s="23">
        <v>20120015</v>
      </c>
      <c r="R18" s="39">
        <v>40919</v>
      </c>
      <c r="S18" s="38">
        <v>270</v>
      </c>
      <c r="T18" s="38">
        <v>0</v>
      </c>
      <c r="U18" s="3" t="s">
        <v>36</v>
      </c>
      <c r="V18" s="3">
        <v>6506</v>
      </c>
      <c r="W18" s="153" t="s">
        <v>146</v>
      </c>
    </row>
    <row r="19" spans="1:23" x14ac:dyDescent="0.2">
      <c r="A19" s="151">
        <v>14</v>
      </c>
      <c r="B19" s="72">
        <v>40856</v>
      </c>
      <c r="C19" s="74">
        <v>398</v>
      </c>
      <c r="D19" s="78" t="s">
        <v>86</v>
      </c>
      <c r="E19" s="77" t="s">
        <v>130</v>
      </c>
      <c r="F19" s="191">
        <v>180</v>
      </c>
      <c r="G19" s="75">
        <v>3436</v>
      </c>
      <c r="H19" s="75">
        <v>25</v>
      </c>
      <c r="I19" s="76">
        <v>40871</v>
      </c>
      <c r="J19" s="76">
        <v>40872</v>
      </c>
      <c r="K19" s="39">
        <v>40880</v>
      </c>
      <c r="L19" s="54">
        <v>40877</v>
      </c>
      <c r="M19" s="68" t="s">
        <v>126</v>
      </c>
      <c r="N19" s="38">
        <v>180</v>
      </c>
      <c r="O19" s="38">
        <v>0</v>
      </c>
      <c r="P19" s="23">
        <v>0</v>
      </c>
      <c r="Q19" s="23">
        <v>0</v>
      </c>
      <c r="R19" s="23">
        <v>0</v>
      </c>
      <c r="S19" s="38">
        <v>180</v>
      </c>
      <c r="T19" s="38">
        <v>0</v>
      </c>
      <c r="U19" s="3" t="s">
        <v>36</v>
      </c>
      <c r="V19" s="3">
        <v>6507</v>
      </c>
      <c r="W19" s="153" t="s">
        <v>146</v>
      </c>
    </row>
    <row r="20" spans="1:23" x14ac:dyDescent="0.2">
      <c r="A20" s="151">
        <v>15</v>
      </c>
      <c r="B20" s="72" t="s">
        <v>50</v>
      </c>
      <c r="C20" s="74">
        <v>399</v>
      </c>
      <c r="D20" s="78" t="s">
        <v>45</v>
      </c>
      <c r="E20" s="78" t="s">
        <v>53</v>
      </c>
      <c r="F20" s="191">
        <v>450</v>
      </c>
      <c r="G20" s="75">
        <v>3447</v>
      </c>
      <c r="H20" s="75">
        <v>22</v>
      </c>
      <c r="I20" s="76">
        <v>40864</v>
      </c>
      <c r="J20" s="76">
        <v>40865</v>
      </c>
      <c r="K20" s="39">
        <v>40873</v>
      </c>
      <c r="L20" s="54">
        <v>40876</v>
      </c>
      <c r="M20" s="68" t="s">
        <v>123</v>
      </c>
      <c r="N20" s="38">
        <v>450</v>
      </c>
      <c r="O20" s="38">
        <v>0</v>
      </c>
      <c r="P20" s="23">
        <v>0</v>
      </c>
      <c r="Q20" s="23">
        <v>0</v>
      </c>
      <c r="R20" s="23">
        <v>0</v>
      </c>
      <c r="S20" s="38">
        <v>450</v>
      </c>
      <c r="T20" s="38">
        <v>0</v>
      </c>
      <c r="U20" s="3" t="s">
        <v>36</v>
      </c>
      <c r="V20" s="3">
        <v>6487</v>
      </c>
      <c r="W20" s="153" t="s">
        <v>146</v>
      </c>
    </row>
    <row r="21" spans="1:23" x14ac:dyDescent="0.2">
      <c r="A21" s="151">
        <v>16</v>
      </c>
      <c r="B21" s="72">
        <v>40858</v>
      </c>
      <c r="C21" s="131">
        <v>400</v>
      </c>
      <c r="D21" s="78" t="s">
        <v>56</v>
      </c>
      <c r="E21" s="78" t="s">
        <v>18</v>
      </c>
      <c r="F21" s="191">
        <v>360</v>
      </c>
      <c r="G21" s="75">
        <v>3448</v>
      </c>
      <c r="H21" s="75">
        <v>22</v>
      </c>
      <c r="I21" s="76">
        <v>40864</v>
      </c>
      <c r="J21" s="76">
        <v>40865</v>
      </c>
      <c r="K21" s="39">
        <v>40873</v>
      </c>
      <c r="L21" s="54">
        <v>40875</v>
      </c>
      <c r="M21" s="68" t="s">
        <v>122</v>
      </c>
      <c r="N21" s="38">
        <v>360</v>
      </c>
      <c r="O21" s="38">
        <v>360</v>
      </c>
      <c r="P21" s="23">
        <v>0</v>
      </c>
      <c r="Q21" s="23">
        <v>0</v>
      </c>
      <c r="R21" s="23">
        <v>0</v>
      </c>
      <c r="S21" s="38">
        <v>360</v>
      </c>
      <c r="T21" s="38">
        <v>0</v>
      </c>
      <c r="U21" s="3" t="s">
        <v>36</v>
      </c>
      <c r="V21" s="3">
        <v>6486</v>
      </c>
      <c r="W21" s="153" t="s">
        <v>146</v>
      </c>
    </row>
    <row r="22" spans="1:23" x14ac:dyDescent="0.2">
      <c r="A22" s="151">
        <v>17</v>
      </c>
      <c r="B22" s="72">
        <v>40861</v>
      </c>
      <c r="C22" s="131">
        <v>401</v>
      </c>
      <c r="D22" s="77" t="s">
        <v>119</v>
      </c>
      <c r="E22" s="73" t="s">
        <v>53</v>
      </c>
      <c r="F22" s="191">
        <v>360</v>
      </c>
      <c r="G22" s="75">
        <v>3469</v>
      </c>
      <c r="H22" s="75">
        <v>22</v>
      </c>
      <c r="I22" s="76">
        <v>40864</v>
      </c>
      <c r="J22" s="76">
        <v>40865</v>
      </c>
      <c r="K22" s="39">
        <v>40874</v>
      </c>
      <c r="L22" s="54">
        <v>40872</v>
      </c>
      <c r="M22" s="68" t="s">
        <v>118</v>
      </c>
      <c r="N22" s="38">
        <v>310</v>
      </c>
      <c r="O22" s="38">
        <v>50</v>
      </c>
      <c r="P22" s="23">
        <v>38845081</v>
      </c>
      <c r="Q22" s="23">
        <v>20110947</v>
      </c>
      <c r="R22" s="39">
        <v>40877</v>
      </c>
      <c r="S22" s="38">
        <v>360</v>
      </c>
      <c r="T22" s="38">
        <v>0</v>
      </c>
      <c r="U22" s="3" t="s">
        <v>36</v>
      </c>
      <c r="V22" s="3">
        <v>6524</v>
      </c>
      <c r="W22" s="153" t="s">
        <v>146</v>
      </c>
    </row>
    <row r="23" spans="1:23" ht="19.5" customHeight="1" x14ac:dyDescent="0.2">
      <c r="A23" s="151">
        <v>18</v>
      </c>
      <c r="B23" s="72">
        <v>41235</v>
      </c>
      <c r="C23" s="74">
        <v>402</v>
      </c>
      <c r="D23" s="73" t="s">
        <v>131</v>
      </c>
      <c r="E23" s="73" t="s">
        <v>32</v>
      </c>
      <c r="F23" s="191">
        <v>2700</v>
      </c>
      <c r="G23" s="75">
        <v>3527</v>
      </c>
      <c r="H23" s="75">
        <v>1</v>
      </c>
      <c r="I23" s="76">
        <v>40871</v>
      </c>
      <c r="J23" s="76">
        <v>40885</v>
      </c>
      <c r="K23" s="39">
        <v>40887</v>
      </c>
      <c r="L23" s="54">
        <v>40893</v>
      </c>
      <c r="M23" s="68" t="s">
        <v>158</v>
      </c>
      <c r="N23" s="38">
        <v>2116.8000000000002</v>
      </c>
      <c r="O23" s="38">
        <v>583.20000000000005</v>
      </c>
      <c r="P23" s="50" t="s">
        <v>148</v>
      </c>
      <c r="Q23" s="133">
        <v>20121004</v>
      </c>
      <c r="R23" s="39">
        <v>40897</v>
      </c>
      <c r="S23" s="38">
        <v>2700</v>
      </c>
      <c r="T23" s="38">
        <v>0</v>
      </c>
      <c r="U23" s="3" t="s">
        <v>36</v>
      </c>
      <c r="V23" s="3">
        <v>6669</v>
      </c>
      <c r="W23" s="153" t="s">
        <v>146</v>
      </c>
    </row>
    <row r="24" spans="1:23" x14ac:dyDescent="0.2">
      <c r="A24" s="151">
        <v>19</v>
      </c>
      <c r="B24" s="72">
        <v>40870</v>
      </c>
      <c r="C24" s="74">
        <v>403</v>
      </c>
      <c r="D24" s="73" t="s">
        <v>87</v>
      </c>
      <c r="E24" s="73" t="s">
        <v>18</v>
      </c>
      <c r="F24" s="191">
        <v>540</v>
      </c>
      <c r="G24" s="75">
        <v>3532</v>
      </c>
      <c r="H24" s="75">
        <v>37</v>
      </c>
      <c r="I24" s="76">
        <v>40884</v>
      </c>
      <c r="J24" s="76">
        <v>40888</v>
      </c>
      <c r="K24" s="39">
        <v>40896</v>
      </c>
      <c r="L24" s="54">
        <v>40898</v>
      </c>
      <c r="M24" s="68" t="s">
        <v>157</v>
      </c>
      <c r="N24" s="38">
        <v>540</v>
      </c>
      <c r="O24" s="38">
        <v>0</v>
      </c>
      <c r="P24" s="23">
        <v>0</v>
      </c>
      <c r="Q24" s="23">
        <v>0</v>
      </c>
      <c r="R24" s="23">
        <v>0</v>
      </c>
      <c r="S24" s="38">
        <v>540</v>
      </c>
      <c r="T24" s="38">
        <v>0</v>
      </c>
      <c r="U24" s="3" t="s">
        <v>36</v>
      </c>
      <c r="V24" s="3">
        <v>6699</v>
      </c>
      <c r="W24" s="153" t="s">
        <v>146</v>
      </c>
    </row>
    <row r="25" spans="1:23" x14ac:dyDescent="0.2">
      <c r="A25" s="151">
        <v>20</v>
      </c>
      <c r="B25" s="72">
        <v>40870</v>
      </c>
      <c r="C25" s="132">
        <v>404</v>
      </c>
      <c r="D25" s="78" t="s">
        <v>88</v>
      </c>
      <c r="E25" s="78" t="s">
        <v>53</v>
      </c>
      <c r="F25" s="191">
        <v>2700</v>
      </c>
      <c r="G25" s="75">
        <v>3533</v>
      </c>
      <c r="H25" s="75">
        <v>1</v>
      </c>
      <c r="I25" s="76">
        <v>40874</v>
      </c>
      <c r="J25" s="76">
        <v>40889</v>
      </c>
      <c r="K25" s="39">
        <v>40898</v>
      </c>
      <c r="L25" s="54">
        <v>40897</v>
      </c>
      <c r="M25" s="68" t="s">
        <v>156</v>
      </c>
      <c r="N25" s="38">
        <v>1757.1</v>
      </c>
      <c r="O25" s="38">
        <v>942.9</v>
      </c>
      <c r="P25" s="23">
        <v>46807592</v>
      </c>
      <c r="Q25" s="23">
        <v>20111025</v>
      </c>
      <c r="R25" s="39">
        <v>40906</v>
      </c>
      <c r="S25" s="38">
        <v>2700</v>
      </c>
      <c r="T25" s="38">
        <v>0</v>
      </c>
      <c r="U25" s="3" t="s">
        <v>36</v>
      </c>
      <c r="V25" s="3">
        <v>6698</v>
      </c>
      <c r="W25" s="153" t="s">
        <v>146</v>
      </c>
    </row>
    <row r="26" spans="1:23" x14ac:dyDescent="0.2">
      <c r="A26" s="151">
        <v>21</v>
      </c>
      <c r="B26" s="72">
        <v>40871</v>
      </c>
      <c r="C26" s="132">
        <v>405</v>
      </c>
      <c r="D26" s="77" t="s">
        <v>27</v>
      </c>
      <c r="E26" s="78" t="s">
        <v>93</v>
      </c>
      <c r="F26" s="191">
        <v>180</v>
      </c>
      <c r="G26" s="75">
        <v>3550</v>
      </c>
      <c r="H26" s="75">
        <v>35</v>
      </c>
      <c r="I26" s="76">
        <v>40872</v>
      </c>
      <c r="J26" s="76">
        <v>40872</v>
      </c>
      <c r="K26" s="39">
        <v>40880</v>
      </c>
      <c r="L26" s="54">
        <v>40882</v>
      </c>
      <c r="M26" s="68" t="s">
        <v>129</v>
      </c>
      <c r="N26" s="38">
        <v>54</v>
      </c>
      <c r="O26" s="38">
        <v>126</v>
      </c>
      <c r="P26" s="23">
        <v>49707789</v>
      </c>
      <c r="Q26" s="23">
        <v>20111002</v>
      </c>
      <c r="R26" s="39">
        <v>40897</v>
      </c>
      <c r="S26" s="38">
        <v>180</v>
      </c>
      <c r="T26" s="38">
        <v>0</v>
      </c>
      <c r="U26" s="3" t="s">
        <v>36</v>
      </c>
      <c r="V26" s="3">
        <v>6697</v>
      </c>
      <c r="W26" s="153" t="s">
        <v>146</v>
      </c>
    </row>
    <row r="27" spans="1:23" x14ac:dyDescent="0.2">
      <c r="A27" s="151">
        <v>22</v>
      </c>
      <c r="B27" s="72">
        <v>40875</v>
      </c>
      <c r="C27" s="132">
        <v>406</v>
      </c>
      <c r="D27" s="78" t="s">
        <v>89</v>
      </c>
      <c r="E27" s="78" t="s">
        <v>55</v>
      </c>
      <c r="F27" s="191">
        <v>360</v>
      </c>
      <c r="G27" s="97">
        <v>3575</v>
      </c>
      <c r="H27" s="75">
        <v>22</v>
      </c>
      <c r="I27" s="76">
        <v>40878</v>
      </c>
      <c r="J27" s="76">
        <v>40879</v>
      </c>
      <c r="K27" s="39">
        <v>40887</v>
      </c>
      <c r="L27" s="54">
        <v>40904</v>
      </c>
      <c r="M27" s="23" t="s">
        <v>155</v>
      </c>
      <c r="N27" s="38">
        <v>360</v>
      </c>
      <c r="O27" s="38">
        <v>0</v>
      </c>
      <c r="P27" s="23">
        <v>0</v>
      </c>
      <c r="Q27" s="23">
        <v>0</v>
      </c>
      <c r="R27" s="23">
        <v>0</v>
      </c>
      <c r="S27" s="38">
        <v>360</v>
      </c>
      <c r="T27" s="38">
        <v>0</v>
      </c>
      <c r="U27" s="3" t="s">
        <v>36</v>
      </c>
      <c r="V27" s="3">
        <v>6722</v>
      </c>
      <c r="W27" s="153" t="s">
        <v>146</v>
      </c>
    </row>
    <row r="28" spans="1:23" x14ac:dyDescent="0.2">
      <c r="A28" s="151">
        <v>23</v>
      </c>
      <c r="B28" s="72">
        <v>40875</v>
      </c>
      <c r="C28" s="132">
        <v>407</v>
      </c>
      <c r="D28" s="77" t="s">
        <v>90</v>
      </c>
      <c r="E28" s="78" t="s">
        <v>55</v>
      </c>
      <c r="F28" s="191">
        <v>450</v>
      </c>
      <c r="G28" s="75">
        <v>3576</v>
      </c>
      <c r="H28" s="75">
        <v>22</v>
      </c>
      <c r="I28" s="76">
        <v>40878</v>
      </c>
      <c r="J28" s="76">
        <v>40880</v>
      </c>
      <c r="K28" s="39">
        <v>40888</v>
      </c>
      <c r="L28" s="54">
        <v>40891</v>
      </c>
      <c r="M28" s="23" t="s">
        <v>128</v>
      </c>
      <c r="N28" s="38">
        <v>450</v>
      </c>
      <c r="O28" s="38">
        <v>0</v>
      </c>
      <c r="P28" s="23">
        <v>0</v>
      </c>
      <c r="Q28" s="23">
        <v>0</v>
      </c>
      <c r="R28" s="23">
        <v>0</v>
      </c>
      <c r="S28" s="38">
        <v>450</v>
      </c>
      <c r="T28" s="38">
        <f t="shared" ref="T28:T38" si="0">SUM(F28-S28)</f>
        <v>0</v>
      </c>
      <c r="U28" s="3" t="s">
        <v>36</v>
      </c>
      <c r="V28" s="3">
        <v>6721</v>
      </c>
      <c r="W28" s="153" t="s">
        <v>146</v>
      </c>
    </row>
    <row r="29" spans="1:23" x14ac:dyDescent="0.2">
      <c r="A29" s="151">
        <v>24</v>
      </c>
      <c r="B29" s="72">
        <v>40875</v>
      </c>
      <c r="C29" s="132">
        <v>408</v>
      </c>
      <c r="D29" s="78" t="s">
        <v>24</v>
      </c>
      <c r="E29" s="78" t="s">
        <v>55</v>
      </c>
      <c r="F29" s="191">
        <v>630</v>
      </c>
      <c r="G29" s="75">
        <v>3588</v>
      </c>
      <c r="H29" s="75">
        <v>22</v>
      </c>
      <c r="I29" s="76">
        <v>40877</v>
      </c>
      <c r="J29" s="76">
        <v>40880</v>
      </c>
      <c r="K29" s="39">
        <v>40888</v>
      </c>
      <c r="L29" s="54">
        <v>40886</v>
      </c>
      <c r="M29" s="23" t="s">
        <v>154</v>
      </c>
      <c r="N29" s="38">
        <v>624.5</v>
      </c>
      <c r="O29" s="38">
        <v>5.5</v>
      </c>
      <c r="P29" s="23">
        <v>46798995</v>
      </c>
      <c r="Q29" s="23">
        <v>20111007</v>
      </c>
      <c r="R29" s="39">
        <v>40897</v>
      </c>
      <c r="S29" s="38">
        <v>630</v>
      </c>
      <c r="T29" s="38">
        <f t="shared" si="0"/>
        <v>0</v>
      </c>
      <c r="U29" s="3" t="s">
        <v>36</v>
      </c>
      <c r="V29" s="3">
        <v>6731</v>
      </c>
      <c r="W29" s="153" t="s">
        <v>146</v>
      </c>
    </row>
    <row r="30" spans="1:23" x14ac:dyDescent="0.2">
      <c r="A30" s="151">
        <v>25</v>
      </c>
      <c r="B30" s="72">
        <v>40875</v>
      </c>
      <c r="C30" s="132">
        <v>409</v>
      </c>
      <c r="D30" s="78" t="s">
        <v>70</v>
      </c>
      <c r="E30" s="78" t="s">
        <v>30</v>
      </c>
      <c r="F30" s="191">
        <v>360</v>
      </c>
      <c r="G30" s="75">
        <v>3578</v>
      </c>
      <c r="H30" s="75">
        <v>22</v>
      </c>
      <c r="I30" s="76">
        <v>40878</v>
      </c>
      <c r="J30" s="76">
        <v>40879</v>
      </c>
      <c r="K30" s="39">
        <v>40888</v>
      </c>
      <c r="L30" s="54">
        <v>40886</v>
      </c>
      <c r="M30" s="23" t="s">
        <v>153</v>
      </c>
      <c r="N30" s="38">
        <v>353</v>
      </c>
      <c r="O30" s="38">
        <v>7</v>
      </c>
      <c r="P30" s="23">
        <v>49707674</v>
      </c>
      <c r="Q30" s="23">
        <v>20111000</v>
      </c>
      <c r="R30" s="39">
        <v>40897</v>
      </c>
      <c r="S30" s="38">
        <v>360</v>
      </c>
      <c r="T30" s="38">
        <f t="shared" si="0"/>
        <v>0</v>
      </c>
      <c r="U30" s="3" t="s">
        <v>36</v>
      </c>
      <c r="V30" s="3">
        <v>6719</v>
      </c>
      <c r="W30" s="153" t="s">
        <v>146</v>
      </c>
    </row>
    <row r="31" spans="1:23" x14ac:dyDescent="0.2">
      <c r="A31" s="151">
        <v>26</v>
      </c>
      <c r="B31" s="72">
        <v>40875</v>
      </c>
      <c r="C31" s="132">
        <v>410</v>
      </c>
      <c r="D31" s="78" t="s">
        <v>91</v>
      </c>
      <c r="E31" s="78" t="s">
        <v>30</v>
      </c>
      <c r="F31" s="191">
        <v>360</v>
      </c>
      <c r="G31" s="75">
        <v>3579</v>
      </c>
      <c r="H31" s="75">
        <v>22</v>
      </c>
      <c r="I31" s="76">
        <v>40878</v>
      </c>
      <c r="J31" s="76">
        <v>40879</v>
      </c>
      <c r="K31" s="39">
        <v>40887</v>
      </c>
      <c r="L31" s="54">
        <v>40891</v>
      </c>
      <c r="M31" s="23" t="s">
        <v>127</v>
      </c>
      <c r="N31" s="38">
        <v>314.89999999999998</v>
      </c>
      <c r="O31" s="38">
        <v>45.1</v>
      </c>
      <c r="P31" s="23">
        <v>49946242</v>
      </c>
      <c r="Q31" s="23">
        <v>20111003</v>
      </c>
      <c r="R31" s="39">
        <v>40897</v>
      </c>
      <c r="S31" s="38">
        <v>360</v>
      </c>
      <c r="T31" s="38">
        <f t="shared" si="0"/>
        <v>0</v>
      </c>
      <c r="U31" s="3" t="s">
        <v>36</v>
      </c>
      <c r="V31" s="3">
        <v>6718</v>
      </c>
      <c r="W31" s="153" t="s">
        <v>146</v>
      </c>
    </row>
    <row r="32" spans="1:23" x14ac:dyDescent="0.2">
      <c r="A32" s="151">
        <v>27</v>
      </c>
      <c r="B32" s="72">
        <v>40875</v>
      </c>
      <c r="C32" s="132">
        <v>411</v>
      </c>
      <c r="D32" s="78" t="s">
        <v>41</v>
      </c>
      <c r="E32" s="78" t="s">
        <v>30</v>
      </c>
      <c r="F32" s="191">
        <v>540</v>
      </c>
      <c r="G32" s="75">
        <v>3580</v>
      </c>
      <c r="H32" s="75">
        <v>22</v>
      </c>
      <c r="I32" s="76">
        <v>40877</v>
      </c>
      <c r="J32" s="76">
        <v>40879</v>
      </c>
      <c r="K32" s="39">
        <v>40888</v>
      </c>
      <c r="L32" s="54">
        <v>40886</v>
      </c>
      <c r="M32" s="23" t="s">
        <v>111</v>
      </c>
      <c r="N32" s="38">
        <v>526.20000000000005</v>
      </c>
      <c r="O32" s="38">
        <v>13.8</v>
      </c>
      <c r="P32" s="23">
        <v>49707679</v>
      </c>
      <c r="Q32" s="23">
        <v>20111091</v>
      </c>
      <c r="R32" s="39">
        <v>40906</v>
      </c>
      <c r="S32" s="38">
        <v>540</v>
      </c>
      <c r="T32" s="38">
        <f t="shared" si="0"/>
        <v>0</v>
      </c>
      <c r="U32" s="3" t="s">
        <v>36</v>
      </c>
      <c r="V32" s="3">
        <v>6717</v>
      </c>
      <c r="W32" s="153" t="s">
        <v>146</v>
      </c>
    </row>
    <row r="33" spans="2:23" x14ac:dyDescent="0.2">
      <c r="B33" s="23"/>
      <c r="C33" s="88"/>
      <c r="D33" s="23"/>
      <c r="E33" s="23"/>
      <c r="F33" s="38"/>
      <c r="G33" s="23"/>
      <c r="H33" s="23"/>
      <c r="I33" s="23"/>
      <c r="J33" s="23"/>
      <c r="K33" s="23"/>
      <c r="L33" s="57"/>
      <c r="M33" s="23"/>
      <c r="N33" s="38"/>
      <c r="O33" s="38"/>
      <c r="P33" s="23"/>
      <c r="Q33" s="23"/>
      <c r="R33" s="23"/>
      <c r="S33" s="38">
        <f>SUM('VIATICOS - OCTUBRE 2011'!U31)</f>
        <v>0</v>
      </c>
      <c r="T33" s="38">
        <f t="shared" si="0"/>
        <v>0</v>
      </c>
      <c r="U33" s="23"/>
      <c r="V33" s="3"/>
      <c r="W33" s="153" t="s">
        <v>146</v>
      </c>
    </row>
    <row r="34" spans="2:23" x14ac:dyDescent="0.2">
      <c r="B34" s="134"/>
      <c r="D34" s="135"/>
      <c r="E34" s="135"/>
      <c r="F34" s="23"/>
      <c r="G34" s="23"/>
      <c r="H34" s="23"/>
      <c r="I34" s="23"/>
      <c r="J34" s="23"/>
      <c r="K34" s="23"/>
      <c r="L34" s="23"/>
      <c r="M34" s="23"/>
      <c r="N34" s="38"/>
      <c r="O34" s="38"/>
      <c r="P34" s="23"/>
      <c r="Q34" s="23"/>
      <c r="R34" s="23"/>
      <c r="S34" s="38"/>
      <c r="T34" s="38"/>
      <c r="U34" s="23"/>
      <c r="V34" s="3"/>
      <c r="W34" s="102"/>
    </row>
    <row r="35" spans="2:23" x14ac:dyDescent="0.2">
      <c r="B35" s="23"/>
      <c r="C35" s="88"/>
      <c r="D35" s="23"/>
      <c r="E35" s="23"/>
      <c r="F35" s="38"/>
      <c r="G35" s="23"/>
      <c r="H35" s="23"/>
      <c r="I35" s="23"/>
      <c r="J35" s="23"/>
      <c r="K35" s="23"/>
      <c r="L35" s="23"/>
      <c r="M35" s="23"/>
      <c r="N35" s="38"/>
      <c r="O35" s="38"/>
      <c r="P35" s="23"/>
      <c r="Q35" s="23"/>
      <c r="R35" s="23"/>
      <c r="S35" s="38"/>
      <c r="T35" s="38"/>
      <c r="U35" s="23"/>
      <c r="V35" s="3"/>
      <c r="W35" s="102"/>
    </row>
    <row r="36" spans="2:23" x14ac:dyDescent="0.2">
      <c r="B36" s="23"/>
      <c r="C36" s="88"/>
      <c r="D36" s="23"/>
      <c r="E36" s="23"/>
      <c r="F36" s="38"/>
      <c r="G36" s="23"/>
      <c r="H36" s="23"/>
      <c r="I36" s="23"/>
      <c r="J36" s="23"/>
      <c r="K36" s="23"/>
      <c r="L36" s="23"/>
      <c r="M36" s="23"/>
      <c r="N36" s="38"/>
      <c r="O36" s="38"/>
      <c r="P36" s="23"/>
      <c r="Q36" s="23"/>
      <c r="R36" s="23"/>
      <c r="S36" s="38"/>
      <c r="T36" s="38"/>
      <c r="U36" s="23"/>
      <c r="V36" s="3"/>
      <c r="W36" s="102"/>
    </row>
    <row r="37" spans="2:23" x14ac:dyDescent="0.2">
      <c r="B37" s="23"/>
      <c r="C37" s="88"/>
      <c r="D37" s="23"/>
      <c r="E37" s="23"/>
      <c r="F37" s="38"/>
      <c r="G37" s="23"/>
      <c r="H37" s="23"/>
      <c r="I37" s="23"/>
      <c r="J37" s="23"/>
      <c r="K37" s="23"/>
      <c r="L37" s="23"/>
      <c r="M37" s="23"/>
      <c r="N37" s="38"/>
      <c r="O37" s="38"/>
      <c r="P37" s="23"/>
      <c r="Q37" s="23"/>
      <c r="R37" s="23"/>
      <c r="S37" s="38"/>
      <c r="T37" s="38"/>
      <c r="U37" s="23"/>
      <c r="V37" s="3"/>
      <c r="W37" s="102"/>
    </row>
    <row r="38" spans="2:23" ht="12" thickBot="1" x14ac:dyDescent="0.25">
      <c r="B38" s="46"/>
      <c r="C38" s="136"/>
      <c r="D38" s="46"/>
      <c r="E38" s="46"/>
      <c r="F38" s="42"/>
      <c r="G38" s="46"/>
      <c r="H38" s="46"/>
      <c r="I38" s="46"/>
      <c r="J38" s="46"/>
      <c r="K38" s="46"/>
      <c r="L38" s="46"/>
      <c r="M38" s="46"/>
      <c r="N38" s="42"/>
      <c r="O38" s="42"/>
      <c r="P38" s="46"/>
      <c r="Q38" s="46"/>
      <c r="R38" s="46"/>
      <c r="S38" s="38">
        <f>SUM('VIATICOS - OCTUBRE 2011'!U32)</f>
        <v>0</v>
      </c>
      <c r="T38" s="38">
        <f t="shared" si="0"/>
        <v>0</v>
      </c>
      <c r="U38" s="23"/>
      <c r="V38" s="32"/>
      <c r="W38" s="105"/>
    </row>
    <row r="39" spans="2:23" ht="12" thickBot="1" x14ac:dyDescent="0.25">
      <c r="F39" s="101">
        <f>SUM(F6:F38)</f>
        <v>19350</v>
      </c>
      <c r="N39" s="40">
        <f>SUM(N6:N38)</f>
        <v>14368.94</v>
      </c>
      <c r="O39" s="41">
        <f>SUM(O6:O38)</f>
        <v>5071.0600000000004</v>
      </c>
      <c r="S39" s="40">
        <f>SUM(S6:S38)</f>
        <v>18990</v>
      </c>
      <c r="T39" s="41">
        <f>SUM(T6:T38)</f>
        <v>0</v>
      </c>
    </row>
    <row r="40" spans="2:23" x14ac:dyDescent="0.2">
      <c r="F40" s="96"/>
      <c r="N40" s="96"/>
      <c r="O40" s="96"/>
      <c r="S40" s="96"/>
      <c r="T40" s="96"/>
    </row>
    <row r="41" spans="2:23" x14ac:dyDescent="0.2">
      <c r="B41" s="10" t="s">
        <v>42</v>
      </c>
      <c r="C41" s="10"/>
      <c r="E41" s="12"/>
    </row>
    <row r="42" spans="2:23" ht="12" thickBot="1" x14ac:dyDescent="0.25">
      <c r="B42" s="5"/>
      <c r="E42" s="12"/>
    </row>
    <row r="43" spans="2:23" ht="34.5" thickBot="1" x14ac:dyDescent="0.25">
      <c r="B43" s="34" t="s">
        <v>47</v>
      </c>
      <c r="C43" s="35" t="s">
        <v>48</v>
      </c>
      <c r="D43" s="36" t="s">
        <v>58</v>
      </c>
      <c r="E43" s="37" t="s">
        <v>49</v>
      </c>
      <c r="H43" s="114"/>
      <c r="I43" s="115"/>
      <c r="J43" s="25" t="s">
        <v>21</v>
      </c>
      <c r="K43" s="28"/>
      <c r="L43" s="116"/>
      <c r="M43" s="117"/>
      <c r="N43" s="118"/>
      <c r="O43" s="115"/>
      <c r="P43" s="119"/>
      <c r="Q43" s="119"/>
    </row>
    <row r="44" spans="2:23" ht="12" thickBot="1" x14ac:dyDescent="0.25">
      <c r="B44" s="13">
        <f>SUM(F39)</f>
        <v>19350</v>
      </c>
      <c r="C44" s="14">
        <f>SUM(N39)</f>
        <v>14368.94</v>
      </c>
      <c r="D44" s="14">
        <f>SUM(O39)</f>
        <v>5071.0600000000004</v>
      </c>
      <c r="E44" s="15">
        <v>0</v>
      </c>
      <c r="H44" s="114"/>
      <c r="I44" s="115"/>
      <c r="J44" s="25" t="s">
        <v>16</v>
      </c>
      <c r="K44" s="8"/>
      <c r="L44" s="116"/>
      <c r="M44" s="117"/>
      <c r="N44" s="118"/>
      <c r="O44" s="115"/>
      <c r="P44" s="119"/>
      <c r="Q44" s="119"/>
    </row>
    <row r="45" spans="2:23" x14ac:dyDescent="0.2">
      <c r="B45" s="5"/>
      <c r="C45" s="16">
        <f>SUM(C44/B44)</f>
        <v>0.74258087855297161</v>
      </c>
      <c r="D45" s="16">
        <f>SUM(D44/B44)</f>
        <v>0.2620702842377261</v>
      </c>
      <c r="E45" s="16">
        <f>SUM(E44/B44)</f>
        <v>0</v>
      </c>
      <c r="H45" s="114"/>
      <c r="I45" s="115"/>
      <c r="J45" s="25" t="s">
        <v>22</v>
      </c>
      <c r="K45" s="9"/>
      <c r="L45" s="116"/>
      <c r="M45" s="117"/>
      <c r="N45" s="118"/>
      <c r="O45" s="115"/>
      <c r="P45" s="119"/>
      <c r="Q45" s="119"/>
    </row>
    <row r="46" spans="2:23" x14ac:dyDescent="0.2">
      <c r="H46" s="114"/>
      <c r="I46" s="115"/>
      <c r="J46" s="113" t="s">
        <v>51</v>
      </c>
      <c r="K46" s="137"/>
      <c r="L46" s="116"/>
      <c r="M46" s="117"/>
      <c r="N46" s="118"/>
      <c r="O46" s="115"/>
      <c r="P46" s="119"/>
      <c r="Q46" s="119"/>
    </row>
    <row r="47" spans="2:23" ht="12.75" customHeight="1" x14ac:dyDescent="0.2">
      <c r="H47" s="114"/>
      <c r="I47" s="115"/>
      <c r="J47" s="197" t="s">
        <v>166</v>
      </c>
      <c r="K47" s="109"/>
      <c r="L47" s="116"/>
      <c r="M47" s="117"/>
      <c r="N47" s="118"/>
      <c r="O47" s="115"/>
      <c r="P47" s="119"/>
      <c r="Q47" s="119"/>
    </row>
    <row r="48" spans="2:23" x14ac:dyDescent="0.2">
      <c r="E48" s="7"/>
      <c r="H48" s="114"/>
      <c r="I48" s="115"/>
      <c r="J48" s="115"/>
      <c r="K48" s="115"/>
      <c r="L48" s="116"/>
      <c r="M48" s="117"/>
      <c r="N48" s="118"/>
      <c r="O48" s="115"/>
      <c r="P48" s="119"/>
      <c r="Q48" s="119"/>
    </row>
    <row r="49" spans="1:17" x14ac:dyDescent="0.2">
      <c r="H49" s="114"/>
      <c r="I49" s="115"/>
      <c r="J49" s="115"/>
      <c r="K49" s="115"/>
      <c r="L49" s="116"/>
      <c r="M49" s="117"/>
      <c r="N49" s="118"/>
      <c r="O49" s="115"/>
      <c r="P49" s="119"/>
      <c r="Q49" s="119"/>
    </row>
    <row r="50" spans="1:17" x14ac:dyDescent="0.2">
      <c r="H50" s="114"/>
      <c r="I50" s="120"/>
      <c r="J50" s="120"/>
      <c r="K50" s="120"/>
      <c r="L50" s="121"/>
      <c r="M50" s="117"/>
      <c r="N50" s="122"/>
      <c r="O50" s="115"/>
      <c r="P50" s="119"/>
      <c r="Q50" s="119"/>
    </row>
    <row r="51" spans="1:17" x14ac:dyDescent="0.2">
      <c r="A51" s="123"/>
      <c r="D51" s="123"/>
      <c r="H51" s="114"/>
      <c r="I51" s="120"/>
      <c r="J51" s="120"/>
      <c r="K51" s="120"/>
      <c r="L51" s="121"/>
      <c r="M51" s="117"/>
      <c r="N51" s="122"/>
      <c r="O51" s="115"/>
      <c r="P51" s="119"/>
      <c r="Q51" s="119"/>
    </row>
    <row r="52" spans="1:17" ht="29.25" customHeight="1" x14ac:dyDescent="0.2">
      <c r="A52" s="123"/>
      <c r="D52" s="138"/>
      <c r="H52" s="114"/>
      <c r="I52" s="120"/>
      <c r="J52" s="120"/>
      <c r="K52" s="120"/>
      <c r="L52" s="121"/>
      <c r="M52" s="117"/>
      <c r="N52" s="122"/>
      <c r="O52" s="115"/>
      <c r="P52" s="119"/>
      <c r="Q52" s="119"/>
    </row>
    <row r="53" spans="1:17" x14ac:dyDescent="0.2">
      <c r="A53" s="123"/>
      <c r="B53" s="123"/>
      <c r="C53" s="123"/>
      <c r="D53" s="123"/>
      <c r="H53" s="114"/>
      <c r="I53" s="120"/>
      <c r="J53" s="120"/>
      <c r="K53" s="120"/>
      <c r="L53" s="121"/>
      <c r="M53" s="117"/>
      <c r="N53" s="122"/>
      <c r="O53" s="115"/>
      <c r="P53" s="119"/>
      <c r="Q53" s="119"/>
    </row>
    <row r="54" spans="1:17" x14ac:dyDescent="0.2">
      <c r="H54" s="114"/>
      <c r="I54" s="120"/>
      <c r="J54" s="120"/>
      <c r="K54" s="115"/>
      <c r="L54" s="121"/>
      <c r="M54" s="117"/>
      <c r="N54" s="122"/>
      <c r="O54" s="115"/>
      <c r="P54" s="119"/>
      <c r="Q54" s="119"/>
    </row>
    <row r="55" spans="1:17" x14ac:dyDescent="0.2">
      <c r="H55" s="114"/>
      <c r="I55" s="115"/>
      <c r="J55" s="120"/>
      <c r="K55" s="120"/>
      <c r="L55" s="121"/>
      <c r="M55" s="117"/>
      <c r="N55" s="118"/>
      <c r="O55" s="115"/>
      <c r="P55" s="119"/>
      <c r="Q55" s="119"/>
    </row>
    <row r="56" spans="1:17" x14ac:dyDescent="0.2">
      <c r="H56" s="114"/>
      <c r="I56" s="115"/>
      <c r="J56" s="120"/>
      <c r="K56" s="120"/>
      <c r="L56" s="121"/>
      <c r="M56" s="117"/>
      <c r="N56" s="118"/>
      <c r="O56" s="115"/>
      <c r="P56" s="119"/>
      <c r="Q56" s="119"/>
    </row>
    <row r="57" spans="1:17" x14ac:dyDescent="0.2">
      <c r="H57" s="114"/>
      <c r="I57" s="115"/>
      <c r="J57" s="120"/>
      <c r="K57" s="120"/>
      <c r="L57" s="121"/>
      <c r="M57" s="117"/>
      <c r="N57" s="118"/>
      <c r="O57" s="115"/>
      <c r="P57" s="119"/>
      <c r="Q57" s="119"/>
    </row>
    <row r="58" spans="1:17" x14ac:dyDescent="0.2">
      <c r="H58" s="114"/>
      <c r="I58" s="115"/>
      <c r="J58" s="115"/>
      <c r="K58" s="115"/>
      <c r="L58" s="121"/>
      <c r="M58" s="117"/>
      <c r="N58" s="118"/>
      <c r="O58" s="115"/>
      <c r="P58" s="119"/>
      <c r="Q58" s="119"/>
    </row>
    <row r="59" spans="1:17" x14ac:dyDescent="0.2">
      <c r="H59" s="114"/>
      <c r="I59" s="115"/>
      <c r="J59" s="115"/>
      <c r="K59" s="115"/>
      <c r="L59" s="121"/>
      <c r="M59" s="117"/>
      <c r="N59" s="118"/>
      <c r="O59" s="115"/>
      <c r="P59" s="119"/>
      <c r="Q59" s="119"/>
    </row>
    <row r="60" spans="1:17" x14ac:dyDescent="0.2">
      <c r="H60" s="114"/>
      <c r="I60" s="115"/>
      <c r="J60" s="115"/>
      <c r="K60" s="115"/>
      <c r="L60" s="121"/>
      <c r="M60" s="117"/>
      <c r="N60" s="118"/>
      <c r="O60" s="115"/>
      <c r="P60" s="119"/>
      <c r="Q60" s="119"/>
    </row>
    <row r="61" spans="1:17" x14ac:dyDescent="0.2">
      <c r="H61" s="114"/>
      <c r="I61" s="120"/>
      <c r="J61" s="120"/>
      <c r="K61" s="120"/>
      <c r="L61" s="121"/>
      <c r="M61" s="117"/>
      <c r="N61" s="118"/>
      <c r="O61" s="115"/>
      <c r="P61" s="119"/>
      <c r="Q61" s="119"/>
    </row>
    <row r="62" spans="1:17" x14ac:dyDescent="0.2">
      <c r="H62" s="114"/>
      <c r="I62" s="120"/>
      <c r="J62" s="120"/>
      <c r="K62" s="120"/>
      <c r="L62" s="121"/>
      <c r="M62" s="117"/>
      <c r="N62" s="118"/>
      <c r="O62" s="115"/>
      <c r="P62" s="119"/>
      <c r="Q62" s="119"/>
    </row>
    <row r="63" spans="1:17" x14ac:dyDescent="0.2">
      <c r="H63" s="114"/>
      <c r="I63" s="120"/>
      <c r="J63" s="120"/>
      <c r="K63" s="120"/>
      <c r="L63" s="121"/>
      <c r="M63" s="117"/>
      <c r="N63" s="118"/>
      <c r="O63" s="115"/>
      <c r="P63" s="119"/>
      <c r="Q63" s="119"/>
    </row>
    <row r="64" spans="1:17" x14ac:dyDescent="0.2">
      <c r="H64" s="114"/>
      <c r="I64" s="120"/>
      <c r="J64" s="120"/>
      <c r="K64" s="120"/>
      <c r="L64" s="121"/>
      <c r="M64" s="117"/>
      <c r="N64" s="118"/>
      <c r="O64" s="115"/>
      <c r="P64" s="119"/>
      <c r="Q64" s="119"/>
    </row>
    <row r="65" spans="8:17" x14ac:dyDescent="0.2">
      <c r="H65" s="114"/>
      <c r="I65" s="120"/>
      <c r="J65" s="120"/>
      <c r="K65" s="120"/>
      <c r="L65" s="121"/>
      <c r="M65" s="117"/>
      <c r="N65" s="118"/>
      <c r="O65" s="115"/>
      <c r="P65" s="119"/>
      <c r="Q65" s="119"/>
    </row>
    <row r="66" spans="8:17" x14ac:dyDescent="0.2">
      <c r="H66" s="114"/>
      <c r="I66" s="120"/>
      <c r="J66" s="120"/>
      <c r="K66" s="120"/>
      <c r="L66" s="121"/>
      <c r="M66" s="117"/>
      <c r="N66" s="118"/>
      <c r="O66" s="115"/>
      <c r="P66" s="119"/>
      <c r="Q66" s="119"/>
    </row>
    <row r="67" spans="8:17" x14ac:dyDescent="0.2">
      <c r="H67" s="114"/>
      <c r="I67" s="120"/>
      <c r="J67" s="120"/>
      <c r="K67" s="120"/>
      <c r="L67" s="121"/>
      <c r="M67" s="117"/>
      <c r="N67" s="118"/>
      <c r="O67" s="115"/>
      <c r="P67" s="119"/>
      <c r="Q67" s="119"/>
    </row>
    <row r="68" spans="8:17" x14ac:dyDescent="0.2">
      <c r="H68" s="114"/>
      <c r="I68" s="120"/>
      <c r="J68" s="120"/>
      <c r="K68" s="120"/>
      <c r="L68" s="121"/>
      <c r="M68" s="117"/>
      <c r="N68" s="118"/>
      <c r="O68" s="115"/>
      <c r="P68" s="119"/>
      <c r="Q68" s="119"/>
    </row>
    <row r="69" spans="8:17" x14ac:dyDescent="0.2">
      <c r="H69" s="114"/>
      <c r="I69" s="120"/>
      <c r="J69" s="120"/>
      <c r="K69" s="120"/>
      <c r="L69" s="121"/>
      <c r="M69" s="117"/>
      <c r="N69" s="118"/>
      <c r="O69" s="115"/>
      <c r="P69" s="119"/>
      <c r="Q69" s="119"/>
    </row>
  </sheetData>
  <mergeCells count="1">
    <mergeCell ref="B3:W3"/>
  </mergeCells>
  <pageMargins left="0.31496062992125984" right="0.31496062992125984" top="0.74803149606299213" bottom="0.74803149606299213" header="0.31496062992125984" footer="0.31496062992125984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0"/>
  <sheetViews>
    <sheetView zoomScaleNormal="100" workbookViewId="0">
      <selection activeCell="K36" sqref="K36"/>
    </sheetView>
  </sheetViews>
  <sheetFormatPr baseColWidth="10" defaultRowHeight="11.25" x14ac:dyDescent="0.2"/>
  <cols>
    <col min="1" max="1" width="4.140625" style="4" customWidth="1"/>
    <col min="2" max="2" width="9" style="4" customWidth="1"/>
    <col min="3" max="3" width="7.5703125" style="4" customWidth="1"/>
    <col min="4" max="4" width="21" style="4" customWidth="1"/>
    <col min="5" max="5" width="11.42578125" style="4"/>
    <col min="6" max="6" width="10.85546875" style="4" customWidth="1"/>
    <col min="7" max="7" width="10" style="4" customWidth="1"/>
    <col min="8" max="8" width="7.85546875" style="4" customWidth="1"/>
    <col min="9" max="9" width="9.5703125" style="4" customWidth="1"/>
    <col min="10" max="10" width="10.85546875" style="4" customWidth="1"/>
    <col min="11" max="12" width="10.5703125" style="4" customWidth="1"/>
    <col min="13" max="13" width="17.140625" style="4" customWidth="1"/>
    <col min="14" max="14" width="10.5703125" style="4" customWidth="1"/>
    <col min="15" max="15" width="11.42578125" style="4"/>
    <col min="16" max="16" width="10.28515625" style="4" customWidth="1"/>
    <col min="17" max="17" width="10.42578125" style="4" customWidth="1"/>
    <col min="18" max="19" width="10.7109375" style="4" customWidth="1"/>
    <col min="20" max="20" width="9.5703125" style="4" customWidth="1"/>
    <col min="21" max="21" width="9.85546875" style="4" customWidth="1"/>
    <col min="22" max="22" width="7.7109375" style="4" customWidth="1"/>
    <col min="23" max="23" width="14.85546875" style="4" customWidth="1"/>
    <col min="24" max="16384" width="11.42578125" style="4"/>
  </cols>
  <sheetData>
    <row r="3" spans="1:23" x14ac:dyDescent="0.2">
      <c r="F3" s="43"/>
      <c r="H3" s="25" t="s">
        <v>150</v>
      </c>
      <c r="L3" s="5"/>
      <c r="M3" s="5"/>
      <c r="N3" s="30"/>
      <c r="O3" s="30"/>
      <c r="P3" s="31"/>
      <c r="Q3" s="31"/>
      <c r="R3" s="31"/>
      <c r="S3" s="30"/>
      <c r="T3" s="5"/>
      <c r="U3" s="5"/>
      <c r="V3" s="5"/>
      <c r="W3" s="5"/>
    </row>
    <row r="4" spans="1:23" ht="12" thickBot="1" x14ac:dyDescent="0.25">
      <c r="B4" s="6" t="s">
        <v>141</v>
      </c>
      <c r="F4" s="43"/>
      <c r="L4" s="5"/>
      <c r="M4" s="5"/>
      <c r="N4" s="30"/>
      <c r="O4" s="30"/>
      <c r="P4" s="31"/>
      <c r="Q4" s="31"/>
      <c r="R4" s="31"/>
      <c r="S4" s="30"/>
      <c r="T4" s="5"/>
      <c r="U4" s="5"/>
      <c r="V4" s="5"/>
      <c r="W4" s="5"/>
    </row>
    <row r="5" spans="1:23" ht="45.75" thickBot="1" x14ac:dyDescent="0.25">
      <c r="B5" s="17" t="s">
        <v>0</v>
      </c>
      <c r="C5" s="18" t="s">
        <v>1</v>
      </c>
      <c r="D5" s="19" t="s">
        <v>2</v>
      </c>
      <c r="E5" s="20" t="s">
        <v>3</v>
      </c>
      <c r="F5" s="29" t="s">
        <v>4</v>
      </c>
      <c r="G5" s="21" t="s">
        <v>5</v>
      </c>
      <c r="H5" s="21" t="s">
        <v>6</v>
      </c>
      <c r="I5" s="20" t="s">
        <v>7</v>
      </c>
      <c r="J5" s="20" t="s">
        <v>8</v>
      </c>
      <c r="K5" s="124" t="s">
        <v>17</v>
      </c>
      <c r="L5" s="20" t="s">
        <v>9</v>
      </c>
      <c r="M5" s="20" t="s">
        <v>10</v>
      </c>
      <c r="N5" s="29" t="s">
        <v>11</v>
      </c>
      <c r="O5" s="29" t="s">
        <v>12</v>
      </c>
      <c r="P5" s="27" t="s">
        <v>43</v>
      </c>
      <c r="Q5" s="27" t="s">
        <v>13</v>
      </c>
      <c r="R5" s="27" t="s">
        <v>44</v>
      </c>
      <c r="S5" s="29" t="s">
        <v>14</v>
      </c>
      <c r="T5" s="20" t="s">
        <v>15</v>
      </c>
      <c r="U5" s="20" t="s">
        <v>23</v>
      </c>
      <c r="V5" s="20" t="s">
        <v>26</v>
      </c>
      <c r="W5" s="22" t="s">
        <v>35</v>
      </c>
    </row>
    <row r="6" spans="1:23" ht="22.5" x14ac:dyDescent="0.2">
      <c r="A6" s="4">
        <v>1</v>
      </c>
      <c r="B6" s="87">
        <v>40878</v>
      </c>
      <c r="C6" s="23">
        <v>412</v>
      </c>
      <c r="D6" s="23" t="s">
        <v>61</v>
      </c>
      <c r="E6" s="86" t="s">
        <v>92</v>
      </c>
      <c r="F6" s="85">
        <v>1260</v>
      </c>
      <c r="G6" s="47">
        <v>3619</v>
      </c>
      <c r="H6" s="3">
        <v>1</v>
      </c>
      <c r="I6" s="39">
        <v>40881</v>
      </c>
      <c r="J6" s="39">
        <v>40887</v>
      </c>
      <c r="K6" s="39">
        <v>40895</v>
      </c>
      <c r="L6" s="39">
        <v>40903</v>
      </c>
      <c r="M6" s="68" t="s">
        <v>159</v>
      </c>
      <c r="N6" s="38">
        <v>1066</v>
      </c>
      <c r="O6" s="38">
        <v>193.1</v>
      </c>
      <c r="P6" s="193" t="s">
        <v>139</v>
      </c>
      <c r="Q6" s="23">
        <v>20111032</v>
      </c>
      <c r="R6" s="39">
        <v>40906</v>
      </c>
      <c r="S6" s="38">
        <v>1260</v>
      </c>
      <c r="T6" s="38">
        <v>0</v>
      </c>
      <c r="U6" s="3" t="s">
        <v>36</v>
      </c>
      <c r="V6" s="3">
        <v>6812</v>
      </c>
      <c r="W6" s="153" t="s">
        <v>146</v>
      </c>
    </row>
    <row r="7" spans="1:23" x14ac:dyDescent="0.2">
      <c r="A7" s="4">
        <v>2</v>
      </c>
      <c r="B7" s="166">
        <v>40882</v>
      </c>
      <c r="C7" s="167">
        <v>413</v>
      </c>
      <c r="D7" s="168" t="s">
        <v>62</v>
      </c>
      <c r="E7" s="169" t="s">
        <v>53</v>
      </c>
      <c r="F7" s="170">
        <v>2700</v>
      </c>
      <c r="G7" s="171">
        <v>3641</v>
      </c>
      <c r="H7" s="172">
        <v>1</v>
      </c>
      <c r="I7" s="173">
        <v>40889</v>
      </c>
      <c r="J7" s="173">
        <v>40903</v>
      </c>
      <c r="K7" s="174">
        <v>40911</v>
      </c>
      <c r="L7" s="174" t="s">
        <v>50</v>
      </c>
      <c r="M7" s="175"/>
      <c r="N7" s="176"/>
      <c r="O7" s="176"/>
      <c r="P7" s="194"/>
      <c r="Q7" s="167"/>
      <c r="R7" s="167"/>
      <c r="S7" s="176"/>
      <c r="T7" s="176">
        <v>2700</v>
      </c>
      <c r="U7" s="172"/>
      <c r="V7" s="172">
        <v>6857</v>
      </c>
      <c r="W7" s="177"/>
    </row>
    <row r="8" spans="1:23" x14ac:dyDescent="0.2">
      <c r="A8" s="4">
        <v>3</v>
      </c>
      <c r="B8" s="166">
        <v>40882</v>
      </c>
      <c r="C8" s="167">
        <v>414</v>
      </c>
      <c r="D8" s="168" t="s">
        <v>84</v>
      </c>
      <c r="E8" s="169" t="s">
        <v>32</v>
      </c>
      <c r="F8" s="170">
        <v>2700</v>
      </c>
      <c r="G8" s="171">
        <v>3642</v>
      </c>
      <c r="H8" s="172">
        <v>1</v>
      </c>
      <c r="I8" s="173">
        <v>40886</v>
      </c>
      <c r="J8" s="174">
        <v>40900</v>
      </c>
      <c r="K8" s="174">
        <v>40910</v>
      </c>
      <c r="L8" s="174"/>
      <c r="M8" s="175"/>
      <c r="N8" s="176"/>
      <c r="O8" s="176"/>
      <c r="P8" s="194"/>
      <c r="Q8" s="167"/>
      <c r="R8" s="167"/>
      <c r="S8" s="176"/>
      <c r="T8" s="176">
        <v>2700</v>
      </c>
      <c r="U8" s="172"/>
      <c r="V8" s="172">
        <v>6856</v>
      </c>
      <c r="W8" s="177"/>
    </row>
    <row r="9" spans="1:23" x14ac:dyDescent="0.2">
      <c r="A9" s="4">
        <v>4</v>
      </c>
      <c r="B9" s="87">
        <v>40884</v>
      </c>
      <c r="C9" s="23">
        <v>415</v>
      </c>
      <c r="D9" s="69" t="s">
        <v>95</v>
      </c>
      <c r="E9" s="86" t="s">
        <v>96</v>
      </c>
      <c r="F9" s="85">
        <v>630</v>
      </c>
      <c r="G9" s="47">
        <v>3694</v>
      </c>
      <c r="H9" s="3">
        <v>28</v>
      </c>
      <c r="I9" s="84">
        <v>40889</v>
      </c>
      <c r="J9" s="39">
        <v>40892</v>
      </c>
      <c r="K9" s="39">
        <v>40900</v>
      </c>
      <c r="L9" s="39">
        <v>40893</v>
      </c>
      <c r="M9" s="68" t="s">
        <v>160</v>
      </c>
      <c r="N9" s="38">
        <v>452.3</v>
      </c>
      <c r="O9" s="38">
        <v>177.7</v>
      </c>
      <c r="P9" s="195">
        <v>497080825</v>
      </c>
      <c r="Q9" s="23">
        <v>20111005</v>
      </c>
      <c r="R9" s="39">
        <v>40897</v>
      </c>
      <c r="S9" s="38">
        <v>630</v>
      </c>
      <c r="T9" s="38">
        <v>0</v>
      </c>
      <c r="U9" s="3" t="s">
        <v>36</v>
      </c>
      <c r="V9" s="3">
        <v>6904</v>
      </c>
      <c r="W9" s="153" t="s">
        <v>146</v>
      </c>
    </row>
    <row r="10" spans="1:23" x14ac:dyDescent="0.2">
      <c r="A10" s="4">
        <v>5</v>
      </c>
      <c r="B10" s="87">
        <v>40884</v>
      </c>
      <c r="C10" s="23">
        <v>416</v>
      </c>
      <c r="D10" s="69" t="s">
        <v>97</v>
      </c>
      <c r="E10" s="86" t="s">
        <v>98</v>
      </c>
      <c r="F10" s="85">
        <v>360</v>
      </c>
      <c r="G10" s="47">
        <v>3802</v>
      </c>
      <c r="H10" s="3">
        <v>28</v>
      </c>
      <c r="I10" s="84">
        <v>40888</v>
      </c>
      <c r="J10" s="39">
        <v>40890</v>
      </c>
      <c r="K10" s="39">
        <v>40898</v>
      </c>
      <c r="L10" s="39">
        <v>40898</v>
      </c>
      <c r="M10" s="68" t="s">
        <v>161</v>
      </c>
      <c r="N10" s="38">
        <v>322.8</v>
      </c>
      <c r="O10" s="38">
        <v>37.200000000000003</v>
      </c>
      <c r="P10" s="195">
        <v>497108309</v>
      </c>
      <c r="Q10" s="23">
        <v>2011026</v>
      </c>
      <c r="R10" s="39">
        <v>40906</v>
      </c>
      <c r="S10" s="38">
        <v>360</v>
      </c>
      <c r="T10" s="38">
        <v>0</v>
      </c>
      <c r="U10" s="3" t="s">
        <v>36</v>
      </c>
      <c r="V10" s="3">
        <v>7101</v>
      </c>
      <c r="W10" s="153" t="s">
        <v>146</v>
      </c>
    </row>
    <row r="11" spans="1:23" x14ac:dyDescent="0.2">
      <c r="A11" s="4">
        <v>6</v>
      </c>
      <c r="B11" s="87">
        <v>40884</v>
      </c>
      <c r="C11" s="23">
        <v>417</v>
      </c>
      <c r="D11" s="69" t="s">
        <v>99</v>
      </c>
      <c r="E11" s="86" t="s">
        <v>100</v>
      </c>
      <c r="F11" s="85">
        <v>540</v>
      </c>
      <c r="G11" s="47">
        <v>3696</v>
      </c>
      <c r="H11" s="3">
        <v>28</v>
      </c>
      <c r="I11" s="84">
        <v>40889</v>
      </c>
      <c r="J11" s="39">
        <v>40892</v>
      </c>
      <c r="K11" s="39">
        <v>40900</v>
      </c>
      <c r="L11" s="39">
        <v>40545</v>
      </c>
      <c r="M11" s="68" t="s">
        <v>138</v>
      </c>
      <c r="N11" s="38">
        <v>517.9</v>
      </c>
      <c r="O11" s="38">
        <v>22.1</v>
      </c>
      <c r="P11" s="195">
        <v>4970976</v>
      </c>
      <c r="Q11" s="23">
        <v>20120009</v>
      </c>
      <c r="R11" s="39">
        <v>40548</v>
      </c>
      <c r="S11" s="38">
        <v>540</v>
      </c>
      <c r="T11" s="38">
        <v>0</v>
      </c>
      <c r="U11" s="3" t="s">
        <v>36</v>
      </c>
      <c r="V11" s="3">
        <v>6906</v>
      </c>
      <c r="W11" s="153" t="s">
        <v>146</v>
      </c>
    </row>
    <row r="12" spans="1:23" x14ac:dyDescent="0.2">
      <c r="A12" s="4">
        <v>7</v>
      </c>
      <c r="B12" s="87">
        <v>40884</v>
      </c>
      <c r="C12" s="23">
        <v>418</v>
      </c>
      <c r="D12" s="69" t="s">
        <v>101</v>
      </c>
      <c r="E12" s="86" t="s">
        <v>102</v>
      </c>
      <c r="F12" s="85">
        <v>630</v>
      </c>
      <c r="G12" s="47">
        <v>3697</v>
      </c>
      <c r="H12" s="3">
        <v>28</v>
      </c>
      <c r="I12" s="84">
        <v>40890</v>
      </c>
      <c r="J12" s="39">
        <v>40893</v>
      </c>
      <c r="K12" s="39">
        <v>40901</v>
      </c>
      <c r="L12" s="39">
        <v>40898</v>
      </c>
      <c r="M12" s="68" t="s">
        <v>162</v>
      </c>
      <c r="N12" s="38">
        <v>573.79999999999995</v>
      </c>
      <c r="O12" s="38">
        <v>56.2</v>
      </c>
      <c r="P12" s="195">
        <v>48719174</v>
      </c>
      <c r="Q12" s="23">
        <v>20111008</v>
      </c>
      <c r="R12" s="39">
        <v>40897</v>
      </c>
      <c r="S12" s="38">
        <v>630</v>
      </c>
      <c r="T12" s="38">
        <v>0</v>
      </c>
      <c r="U12" s="3" t="s">
        <v>36</v>
      </c>
      <c r="V12" s="3">
        <v>6907</v>
      </c>
      <c r="W12" s="153" t="s">
        <v>146</v>
      </c>
    </row>
    <row r="13" spans="1:23" x14ac:dyDescent="0.2">
      <c r="A13" s="4">
        <v>8</v>
      </c>
      <c r="B13" s="87">
        <v>40884</v>
      </c>
      <c r="C13" s="23">
        <v>419</v>
      </c>
      <c r="D13" s="69" t="s">
        <v>103</v>
      </c>
      <c r="E13" s="86" t="s">
        <v>104</v>
      </c>
      <c r="F13" s="85">
        <v>720</v>
      </c>
      <c r="G13" s="47">
        <v>3698</v>
      </c>
      <c r="H13" s="3">
        <v>28</v>
      </c>
      <c r="I13" s="192">
        <v>40888</v>
      </c>
      <c r="J13" s="39">
        <v>40893</v>
      </c>
      <c r="K13" s="39">
        <v>40903</v>
      </c>
      <c r="L13" s="39">
        <v>40905</v>
      </c>
      <c r="M13" s="68" t="s">
        <v>163</v>
      </c>
      <c r="N13" s="38">
        <v>406.5</v>
      </c>
      <c r="O13" s="38">
        <v>313.5</v>
      </c>
      <c r="P13" s="195">
        <v>49799999</v>
      </c>
      <c r="Q13" s="23">
        <v>2012000</v>
      </c>
      <c r="R13" s="39">
        <v>40933</v>
      </c>
      <c r="S13" s="38">
        <v>720</v>
      </c>
      <c r="T13" s="38">
        <v>0</v>
      </c>
      <c r="U13" s="3" t="s">
        <v>36</v>
      </c>
      <c r="V13" s="3">
        <v>6908</v>
      </c>
      <c r="W13" s="153" t="s">
        <v>146</v>
      </c>
    </row>
    <row r="14" spans="1:23" x14ac:dyDescent="0.2">
      <c r="A14" s="4">
        <v>9</v>
      </c>
      <c r="B14" s="87">
        <v>40884</v>
      </c>
      <c r="C14" s="23">
        <v>420</v>
      </c>
      <c r="D14" s="23" t="s">
        <v>105</v>
      </c>
      <c r="E14" s="88" t="s">
        <v>106</v>
      </c>
      <c r="F14" s="85">
        <v>540</v>
      </c>
      <c r="G14" s="47">
        <v>3699</v>
      </c>
      <c r="H14" s="3">
        <v>28</v>
      </c>
      <c r="I14" s="84">
        <v>40889</v>
      </c>
      <c r="J14" s="84">
        <v>40892</v>
      </c>
      <c r="K14" s="39">
        <v>40900</v>
      </c>
      <c r="L14" s="39">
        <v>40905</v>
      </c>
      <c r="M14" s="68" t="s">
        <v>164</v>
      </c>
      <c r="N14" s="38">
        <v>540</v>
      </c>
      <c r="O14" s="38">
        <v>540</v>
      </c>
      <c r="P14" s="195">
        <v>0</v>
      </c>
      <c r="Q14" s="23">
        <v>0</v>
      </c>
      <c r="R14" s="23">
        <v>0</v>
      </c>
      <c r="S14" s="38">
        <v>540</v>
      </c>
      <c r="T14" s="38">
        <v>0</v>
      </c>
      <c r="U14" s="3" t="s">
        <v>36</v>
      </c>
      <c r="V14" s="3">
        <v>6909</v>
      </c>
      <c r="W14" s="153" t="s">
        <v>146</v>
      </c>
    </row>
    <row r="15" spans="1:23" x14ac:dyDescent="0.2">
      <c r="A15" s="4">
        <v>10</v>
      </c>
      <c r="B15" s="87">
        <v>40884</v>
      </c>
      <c r="C15" s="23">
        <v>421</v>
      </c>
      <c r="D15" s="23" t="s">
        <v>107</v>
      </c>
      <c r="E15" s="88" t="s">
        <v>28</v>
      </c>
      <c r="F15" s="85">
        <v>270</v>
      </c>
      <c r="G15" s="47">
        <v>3700</v>
      </c>
      <c r="H15" s="3">
        <v>28</v>
      </c>
      <c r="I15" s="84">
        <v>40889</v>
      </c>
      <c r="J15" s="84">
        <v>40891</v>
      </c>
      <c r="K15" s="39">
        <v>40899</v>
      </c>
      <c r="L15" s="39">
        <v>40898</v>
      </c>
      <c r="M15" s="68" t="s">
        <v>132</v>
      </c>
      <c r="N15" s="38">
        <v>200.5</v>
      </c>
      <c r="O15" s="38">
        <v>69.5</v>
      </c>
      <c r="P15" s="195">
        <v>48719177</v>
      </c>
      <c r="Q15" s="23">
        <v>2011024</v>
      </c>
      <c r="R15" s="39">
        <v>40906</v>
      </c>
      <c r="S15" s="38">
        <v>270</v>
      </c>
      <c r="T15" s="38">
        <v>0</v>
      </c>
      <c r="U15" s="3" t="s">
        <v>36</v>
      </c>
      <c r="V15" s="3">
        <v>6910</v>
      </c>
      <c r="W15" s="153" t="s">
        <v>146</v>
      </c>
    </row>
    <row r="16" spans="1:23" ht="24" customHeight="1" x14ac:dyDescent="0.2">
      <c r="A16" s="4">
        <v>11</v>
      </c>
      <c r="B16" s="87">
        <v>40884</v>
      </c>
      <c r="C16" s="23">
        <v>422</v>
      </c>
      <c r="D16" s="23" t="s">
        <v>108</v>
      </c>
      <c r="E16" s="88" t="s">
        <v>109</v>
      </c>
      <c r="F16" s="85">
        <v>810</v>
      </c>
      <c r="G16" s="47">
        <v>3701</v>
      </c>
      <c r="H16" s="3">
        <v>28</v>
      </c>
      <c r="I16" s="84">
        <v>40888</v>
      </c>
      <c r="J16" s="84">
        <v>40893</v>
      </c>
      <c r="K16" s="39">
        <v>40901</v>
      </c>
      <c r="L16" s="39">
        <v>40906</v>
      </c>
      <c r="M16" s="68" t="s">
        <v>137</v>
      </c>
      <c r="N16" s="38">
        <v>806.9</v>
      </c>
      <c r="O16" s="38">
        <v>3.1</v>
      </c>
      <c r="P16" s="195">
        <v>49708982</v>
      </c>
      <c r="Q16" s="23">
        <v>20111033</v>
      </c>
      <c r="R16" s="39">
        <v>40876</v>
      </c>
      <c r="S16" s="38">
        <v>810</v>
      </c>
      <c r="T16" s="38">
        <v>0</v>
      </c>
      <c r="U16" s="3" t="s">
        <v>36</v>
      </c>
      <c r="V16" s="3">
        <v>6911</v>
      </c>
      <c r="W16" s="153" t="s">
        <v>146</v>
      </c>
    </row>
    <row r="17" spans="1:23" x14ac:dyDescent="0.2">
      <c r="A17" s="4">
        <v>12</v>
      </c>
      <c r="B17" s="87">
        <v>40884</v>
      </c>
      <c r="C17" s="23">
        <v>423</v>
      </c>
      <c r="D17" s="23" t="s">
        <v>110</v>
      </c>
      <c r="E17" s="88" t="s">
        <v>38</v>
      </c>
      <c r="F17" s="85">
        <v>180</v>
      </c>
      <c r="G17" s="47">
        <v>3702</v>
      </c>
      <c r="H17" s="3">
        <v>28</v>
      </c>
      <c r="I17" s="84">
        <v>40889</v>
      </c>
      <c r="J17" s="84">
        <v>40890</v>
      </c>
      <c r="K17" s="39">
        <v>40898</v>
      </c>
      <c r="L17" s="39">
        <v>40899</v>
      </c>
      <c r="M17" s="68" t="s">
        <v>165</v>
      </c>
      <c r="N17" s="38">
        <v>179.81</v>
      </c>
      <c r="O17" s="38">
        <v>0.19</v>
      </c>
      <c r="P17" s="195">
        <v>49001435</v>
      </c>
      <c r="Q17" s="23">
        <v>20111009</v>
      </c>
      <c r="R17" s="39">
        <v>40897</v>
      </c>
      <c r="S17" s="38">
        <v>180</v>
      </c>
      <c r="T17" s="38">
        <v>0</v>
      </c>
      <c r="U17" s="3" t="s">
        <v>36</v>
      </c>
      <c r="V17" s="3">
        <v>6912</v>
      </c>
      <c r="W17" s="153" t="s">
        <v>146</v>
      </c>
    </row>
    <row r="18" spans="1:23" x14ac:dyDescent="0.2">
      <c r="A18" s="4">
        <v>13</v>
      </c>
      <c r="B18" s="103">
        <v>40896</v>
      </c>
      <c r="C18" s="92">
        <v>424</v>
      </c>
      <c r="D18" s="92" t="s">
        <v>133</v>
      </c>
      <c r="E18" s="92" t="s">
        <v>29</v>
      </c>
      <c r="F18" s="93">
        <v>420</v>
      </c>
      <c r="G18" s="94">
        <v>3750</v>
      </c>
      <c r="H18" s="94">
        <v>35</v>
      </c>
      <c r="I18" s="95">
        <v>40897</v>
      </c>
      <c r="J18" s="95">
        <v>40898</v>
      </c>
      <c r="K18" s="39">
        <v>40906</v>
      </c>
      <c r="L18" s="39">
        <v>41272</v>
      </c>
      <c r="M18" s="23" t="s">
        <v>140</v>
      </c>
      <c r="N18" s="38">
        <v>256.89999999999998</v>
      </c>
      <c r="O18" s="38">
        <v>163.1</v>
      </c>
      <c r="P18" s="195">
        <v>49708934</v>
      </c>
      <c r="Q18" s="23">
        <v>20111027</v>
      </c>
      <c r="R18" s="39">
        <v>40906</v>
      </c>
      <c r="S18" s="38">
        <v>420</v>
      </c>
      <c r="T18" s="38">
        <v>0</v>
      </c>
      <c r="U18" s="3" t="s">
        <v>36</v>
      </c>
      <c r="V18" s="3">
        <v>7003</v>
      </c>
      <c r="W18" s="153" t="s">
        <v>146</v>
      </c>
    </row>
    <row r="19" spans="1:23" x14ac:dyDescent="0.2">
      <c r="A19" s="4">
        <v>14</v>
      </c>
      <c r="B19" s="103">
        <v>40896</v>
      </c>
      <c r="C19" s="92">
        <v>425</v>
      </c>
      <c r="D19" s="92" t="s">
        <v>134</v>
      </c>
      <c r="E19" s="92" t="s">
        <v>29</v>
      </c>
      <c r="F19" s="93">
        <v>360</v>
      </c>
      <c r="G19" s="94">
        <v>3751</v>
      </c>
      <c r="H19" s="94">
        <v>35</v>
      </c>
      <c r="I19" s="95">
        <v>40897</v>
      </c>
      <c r="J19" s="95">
        <v>40898</v>
      </c>
      <c r="K19" s="39">
        <v>40906</v>
      </c>
      <c r="L19" s="39">
        <v>40904</v>
      </c>
      <c r="M19" s="23" t="s">
        <v>135</v>
      </c>
      <c r="N19" s="38">
        <v>205</v>
      </c>
      <c r="O19" s="38">
        <v>155</v>
      </c>
      <c r="P19" s="195">
        <v>49708893</v>
      </c>
      <c r="Q19" s="23">
        <v>20111028</v>
      </c>
      <c r="R19" s="39">
        <v>40906</v>
      </c>
      <c r="S19" s="38">
        <v>360</v>
      </c>
      <c r="T19" s="38">
        <v>0</v>
      </c>
      <c r="U19" s="3" t="s">
        <v>36</v>
      </c>
      <c r="V19" s="3">
        <v>7004</v>
      </c>
      <c r="W19" s="153" t="s">
        <v>146</v>
      </c>
    </row>
    <row r="20" spans="1:23" x14ac:dyDescent="0.2">
      <c r="A20" s="4">
        <v>15</v>
      </c>
      <c r="B20" s="103">
        <v>40897</v>
      </c>
      <c r="C20" s="92">
        <v>426</v>
      </c>
      <c r="D20" s="92" t="s">
        <v>97</v>
      </c>
      <c r="E20" s="92" t="s">
        <v>46</v>
      </c>
      <c r="F20" s="93">
        <v>180</v>
      </c>
      <c r="G20" s="94">
        <v>3802</v>
      </c>
      <c r="H20" s="94">
        <v>28</v>
      </c>
      <c r="I20" s="95">
        <v>40899</v>
      </c>
      <c r="J20" s="95">
        <v>40900</v>
      </c>
      <c r="K20" s="54">
        <v>40909</v>
      </c>
      <c r="L20" s="39">
        <v>40905</v>
      </c>
      <c r="M20" s="23" t="s">
        <v>136</v>
      </c>
      <c r="N20" s="38">
        <v>176.5</v>
      </c>
      <c r="O20" s="38">
        <v>3.5</v>
      </c>
      <c r="P20" s="195">
        <v>49708309</v>
      </c>
      <c r="Q20" s="23">
        <v>20111026</v>
      </c>
      <c r="R20" s="39">
        <v>40906</v>
      </c>
      <c r="S20" s="38">
        <v>180</v>
      </c>
      <c r="T20" s="38">
        <v>0</v>
      </c>
      <c r="U20" s="3" t="s">
        <v>36</v>
      </c>
      <c r="V20" s="3">
        <v>7101</v>
      </c>
      <c r="W20" s="153" t="s">
        <v>146</v>
      </c>
    </row>
    <row r="21" spans="1:23" ht="12" thickBot="1" x14ac:dyDescent="0.25">
      <c r="B21" s="104"/>
      <c r="C21" s="92"/>
      <c r="D21" s="92"/>
      <c r="E21" s="92"/>
      <c r="F21" s="92"/>
      <c r="G21" s="92"/>
      <c r="H21" s="94"/>
      <c r="I21" s="92"/>
      <c r="J21" s="46"/>
      <c r="K21" s="46"/>
      <c r="L21" s="46"/>
      <c r="M21" s="46"/>
      <c r="N21" s="42"/>
      <c r="O21" s="42"/>
      <c r="P21" s="196"/>
      <c r="Q21" s="46"/>
      <c r="R21" s="46"/>
      <c r="S21" s="38"/>
      <c r="T21" s="38"/>
      <c r="U21" s="3" t="s">
        <v>36</v>
      </c>
      <c r="V21" s="46"/>
      <c r="W21" s="105"/>
    </row>
    <row r="22" spans="1:23" ht="12" thickBot="1" x14ac:dyDescent="0.25">
      <c r="F22" s="101">
        <f>SUM(F6:F21)</f>
        <v>12300</v>
      </c>
      <c r="N22" s="40">
        <f>SUM(N6:N21)</f>
        <v>5704.91</v>
      </c>
      <c r="O22" s="41">
        <f>SUM(O6:O21)</f>
        <v>1734.1899999999998</v>
      </c>
      <c r="S22" s="40">
        <f>SUM(S6:S21)</f>
        <v>6900</v>
      </c>
      <c r="T22" s="41">
        <f>SUM(T6:T21)</f>
        <v>5400</v>
      </c>
    </row>
    <row r="29" spans="1:23" x14ac:dyDescent="0.2">
      <c r="B29" s="10" t="s">
        <v>42</v>
      </c>
      <c r="C29" s="10"/>
      <c r="E29" s="12"/>
    </row>
    <row r="30" spans="1:23" ht="12" thickBot="1" x14ac:dyDescent="0.25">
      <c r="B30" s="5"/>
      <c r="E30" s="12"/>
    </row>
    <row r="31" spans="1:23" ht="34.5" thickBot="1" x14ac:dyDescent="0.25">
      <c r="B31" s="34" t="s">
        <v>47</v>
      </c>
      <c r="C31" s="35" t="s">
        <v>48</v>
      </c>
      <c r="D31" s="36" t="s">
        <v>58</v>
      </c>
      <c r="E31" s="37" t="s">
        <v>49</v>
      </c>
      <c r="I31" s="25" t="s">
        <v>21</v>
      </c>
      <c r="J31" s="28"/>
    </row>
    <row r="32" spans="1:23" ht="12" thickBot="1" x14ac:dyDescent="0.25">
      <c r="B32" s="13">
        <f>SUM(F22)</f>
        <v>12300</v>
      </c>
      <c r="C32" s="14">
        <f>SUM(N22)</f>
        <v>5704.91</v>
      </c>
      <c r="D32" s="14">
        <f>SUM(O22)</f>
        <v>1734.1899999999998</v>
      </c>
      <c r="E32" s="15">
        <f>SUM(T22)</f>
        <v>5400</v>
      </c>
      <c r="I32" s="25" t="s">
        <v>16</v>
      </c>
      <c r="J32" s="8"/>
    </row>
    <row r="33" spans="2:11" x14ac:dyDescent="0.2">
      <c r="B33" s="5"/>
      <c r="C33" s="16">
        <f>SUM(C32/B32)</f>
        <v>0.46381382113821135</v>
      </c>
      <c r="D33" s="16">
        <f>SUM(D32/B32)</f>
        <v>0.1409910569105691</v>
      </c>
      <c r="E33" s="16">
        <f>SUM(E32/B32)</f>
        <v>0.43902439024390244</v>
      </c>
      <c r="I33" s="25" t="s">
        <v>22</v>
      </c>
      <c r="J33" s="178"/>
    </row>
    <row r="34" spans="2:11" x14ac:dyDescent="0.2">
      <c r="I34" s="25" t="s">
        <v>51</v>
      </c>
      <c r="J34" s="106"/>
    </row>
    <row r="36" spans="2:11" x14ac:dyDescent="0.2">
      <c r="E36" s="7"/>
      <c r="K36" s="4">
        <v>0</v>
      </c>
    </row>
    <row r="40" spans="2:11" x14ac:dyDescent="0.2">
      <c r="B40" s="112"/>
      <c r="C40" s="108"/>
    </row>
  </sheetData>
  <pageMargins left="0.31496062992125984" right="0.31496062992125984" top="0.74803149606299213" bottom="0.74803149606299213" header="0.31496062992125984" footer="0.31496062992125984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- OCTUBRE 2011</vt:lpstr>
      <vt:lpstr>VIATICOS - NOVIEMBRE 2011</vt:lpstr>
      <vt:lpstr>VIATICOS - DICIEMBRE 2011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Rocio Silva Chavez</dc:creator>
  <cp:lastModifiedBy>Monica Patricia Ramos Ortiz</cp:lastModifiedBy>
  <cp:lastPrinted>2012-01-27T16:09:33Z</cp:lastPrinted>
  <dcterms:created xsi:type="dcterms:W3CDTF">2011-01-18T21:02:32Z</dcterms:created>
  <dcterms:modified xsi:type="dcterms:W3CDTF">2012-01-27T17:47:02Z</dcterms:modified>
</cp:coreProperties>
</file>